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firstSheet="1" activeTab="4"/>
  </bookViews>
  <sheets>
    <sheet name="Uchazeč" sheetId="5" r:id="rId1"/>
    <sheet name="Stavba" sheetId="1" r:id="rId2"/>
    <sheet name="VzorObjekt" sheetId="9" state="hidden" r:id="rId3"/>
    <sheet name="VzorPolozky" sheetId="10" state="hidden" r:id="rId4"/>
    <sheet name="Rekapitulace Objekt 01" sheetId="11" r:id="rId5"/>
    <sheet name="01 59163101A01 Pol" sheetId="12" r:id="rId6"/>
    <sheet name="01 59163101A02 Pol" sheetId="13" r:id="rId7"/>
    <sheet name="01 59163101A03 Pol" sheetId="14" r:id="rId8"/>
    <sheet name="01 59163101A10 Pol" sheetId="15" r:id="rId9"/>
    <sheet name="01 59163101A11 Pol" sheetId="16" r:id="rId10"/>
    <sheet name="01 59163101A20 Pol" sheetId="17" r:id="rId11"/>
    <sheet name="01 59163101B30 Pol" sheetId="18" r:id="rId12"/>
    <sheet name="01 59163101B35 Pol" sheetId="19" r:id="rId13"/>
    <sheet name="01 59163101C Pol" sheetId="20" r:id="rId14"/>
  </sheets>
  <externalReferences>
    <externalReference r:id="rId15"/>
  </externalReferences>
  <definedNames>
    <definedName name="CelkemObjekty" localSheetId="1">Stavba!$I$24</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'01 59163101A01 Pol'!$A$1:$I$290</definedName>
    <definedName name="_xlnm.Print_Area" localSheetId="6">'01 59163101A02 Pol'!$A$1:$I$140</definedName>
    <definedName name="_xlnm.Print_Area" localSheetId="7">'01 59163101A03 Pol'!$A$1:$I$165</definedName>
    <definedName name="_xlnm.Print_Area" localSheetId="8">'01 59163101A10 Pol'!$A$1:$I$26</definedName>
    <definedName name="_xlnm.Print_Area" localSheetId="9">'01 59163101A11 Pol'!$A$1:$I$15</definedName>
    <definedName name="_xlnm.Print_Area" localSheetId="10">'01 59163101A20 Pol'!$A$1:$I$13</definedName>
    <definedName name="_xlnm.Print_Area" localSheetId="11">'01 59163101B30 Pol'!$A$1:$I$12</definedName>
    <definedName name="_xlnm.Print_Area" localSheetId="12">'01 59163101B35 Pol'!$A$1:$I$13</definedName>
    <definedName name="_xlnm.Print_Area" localSheetId="13">'01 59163101C Pol'!$A$1:$I$308</definedName>
    <definedName name="_xlnm.Print_Area" localSheetId="4">'Rekapitulace Objekt 01'!$A$1:$H$117</definedName>
    <definedName name="_xlnm.Print_Area" localSheetId="1">Stavba!$A$1:$J$138</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37" i="1"/>
  <c r="J136"/>
  <c r="J135"/>
  <c r="J134"/>
  <c r="J133"/>
  <c r="J132"/>
  <c r="J131"/>
  <c r="J130"/>
  <c r="J129"/>
  <c r="J128"/>
  <c r="J127"/>
  <c r="J126"/>
  <c r="J125"/>
  <c r="J124"/>
  <c r="J123"/>
  <c r="J122"/>
  <c r="J121"/>
  <c r="J120"/>
  <c r="J119"/>
  <c r="J118"/>
  <c r="J117"/>
  <c r="J116"/>
  <c r="J115"/>
  <c r="J114"/>
  <c r="P29" i="11"/>
  <c r="O29"/>
  <c r="P28"/>
  <c r="O28"/>
  <c r="P27"/>
  <c r="O27"/>
  <c r="P26"/>
  <c r="O26"/>
  <c r="P25"/>
  <c r="O25"/>
  <c r="P24"/>
  <c r="O24"/>
  <c r="P23"/>
  <c r="O23"/>
  <c r="P22"/>
  <c r="O22"/>
  <c r="P21"/>
  <c r="O21"/>
  <c r="H29"/>
  <c r="H28"/>
  <c r="H27"/>
  <c r="H26"/>
  <c r="H25"/>
  <c r="H24"/>
  <c r="H23"/>
  <c r="H22"/>
  <c r="H21"/>
  <c r="D117"/>
  <c r="H116"/>
  <c r="H115"/>
  <c r="H114"/>
  <c r="H113"/>
  <c r="H112"/>
  <c r="H111"/>
  <c r="H110"/>
  <c r="H109"/>
  <c r="H108"/>
  <c r="H107"/>
  <c r="H106"/>
  <c r="H105"/>
  <c r="H104"/>
  <c r="H103"/>
  <c r="H102"/>
  <c r="H100"/>
  <c r="H101"/>
  <c r="H99"/>
  <c r="H98"/>
  <c r="H117" s="1"/>
  <c r="BC96"/>
  <c r="G308" i="20"/>
  <c r="AO6"/>
  <c r="AN6"/>
  <c r="BA305"/>
  <c r="BA303"/>
  <c r="BA253"/>
  <c r="BA191"/>
  <c r="AZ123"/>
  <c r="AZ99"/>
  <c r="BA89"/>
  <c r="BA88"/>
  <c r="BA65"/>
  <c r="AZ48"/>
  <c r="AZ18"/>
  <c r="F8"/>
  <c r="G11"/>
  <c r="G15"/>
  <c r="G19"/>
  <c r="G24"/>
  <c r="G29"/>
  <c r="G34"/>
  <c r="G39"/>
  <c r="F31" s="1"/>
  <c r="G41"/>
  <c r="G45"/>
  <c r="G49"/>
  <c r="G57"/>
  <c r="G64"/>
  <c r="G76"/>
  <c r="G81"/>
  <c r="F72" s="1"/>
  <c r="F83"/>
  <c r="G84"/>
  <c r="G87"/>
  <c r="F86" s="1"/>
  <c r="F93"/>
  <c r="G95"/>
  <c r="G100"/>
  <c r="F97" s="1"/>
  <c r="G111"/>
  <c r="G116"/>
  <c r="G124"/>
  <c r="F121" s="1"/>
  <c r="G129"/>
  <c r="G133"/>
  <c r="G136"/>
  <c r="G140"/>
  <c r="G144"/>
  <c r="G148"/>
  <c r="G151"/>
  <c r="G155"/>
  <c r="G157"/>
  <c r="F159"/>
  <c r="G163"/>
  <c r="F167"/>
  <c r="G168"/>
  <c r="F170"/>
  <c r="G171"/>
  <c r="F172"/>
  <c r="G174"/>
  <c r="G177"/>
  <c r="G181"/>
  <c r="F185"/>
  <c r="G186"/>
  <c r="G190"/>
  <c r="G194"/>
  <c r="F187" s="1"/>
  <c r="G199"/>
  <c r="G202"/>
  <c r="G204"/>
  <c r="G209"/>
  <c r="G212"/>
  <c r="G214"/>
  <c r="G218"/>
  <c r="G220"/>
  <c r="G222"/>
  <c r="G226"/>
  <c r="G233"/>
  <c r="F230" s="1"/>
  <c r="G236"/>
  <c r="G238"/>
  <c r="G242"/>
  <c r="F235" s="1"/>
  <c r="F246"/>
  <c r="G248"/>
  <c r="G252"/>
  <c r="G258"/>
  <c r="G264"/>
  <c r="G270"/>
  <c r="G280"/>
  <c r="F256" s="1"/>
  <c r="G284"/>
  <c r="G289"/>
  <c r="G293"/>
  <c r="F295"/>
  <c r="G297"/>
  <c r="F299"/>
  <c r="G300"/>
  <c r="F301"/>
  <c r="G302"/>
  <c r="G304"/>
  <c r="H94" i="11"/>
  <c r="D94"/>
  <c r="H93"/>
  <c r="BC91"/>
  <c r="G13" i="19"/>
  <c r="AO6"/>
  <c r="AN6"/>
  <c r="BA10"/>
  <c r="F8"/>
  <c r="G9"/>
  <c r="D89" i="11"/>
  <c r="H88"/>
  <c r="H89" s="1"/>
  <c r="BC86"/>
  <c r="G12" i="18"/>
  <c r="AO6"/>
  <c r="AN6"/>
  <c r="G9"/>
  <c r="F8" s="1"/>
  <c r="D84" i="11"/>
  <c r="H83"/>
  <c r="H84" s="1"/>
  <c r="BC81"/>
  <c r="G13" i="17"/>
  <c r="AO6"/>
  <c r="AN6"/>
  <c r="G9"/>
  <c r="F8" s="1"/>
  <c r="D79" i="11"/>
  <c r="H78"/>
  <c r="H79" s="1"/>
  <c r="BC76"/>
  <c r="G15" i="16"/>
  <c r="AO6"/>
  <c r="AN6"/>
  <c r="G10"/>
  <c r="F8" s="1"/>
  <c r="D74" i="11"/>
  <c r="H73"/>
  <c r="H74" s="1"/>
  <c r="BC71"/>
  <c r="G26" i="15"/>
  <c r="AO6"/>
  <c r="AN6"/>
  <c r="BA17"/>
  <c r="F8"/>
  <c r="G11"/>
  <c r="G14"/>
  <c r="G16"/>
  <c r="G18"/>
  <c r="G20"/>
  <c r="G21"/>
  <c r="G23"/>
  <c r="H69" i="11"/>
  <c r="D69"/>
  <c r="H68"/>
  <c r="H67"/>
  <c r="BC65"/>
  <c r="G165" i="14"/>
  <c r="AO6"/>
  <c r="AN6"/>
  <c r="BA155"/>
  <c r="BA128"/>
  <c r="BA118"/>
  <c r="BA109"/>
  <c r="BA104"/>
  <c r="BA99"/>
  <c r="BA93"/>
  <c r="BA88"/>
  <c r="F8"/>
  <c r="G10"/>
  <c r="G14"/>
  <c r="G18"/>
  <c r="G22"/>
  <c r="G26"/>
  <c r="G30"/>
  <c r="G34"/>
  <c r="G39"/>
  <c r="G44"/>
  <c r="G47"/>
  <c r="G50"/>
  <c r="G54"/>
  <c r="G60"/>
  <c r="G63"/>
  <c r="G65"/>
  <c r="F58" s="1"/>
  <c r="G69"/>
  <c r="G72"/>
  <c r="G75"/>
  <c r="G78"/>
  <c r="G80"/>
  <c r="G83"/>
  <c r="G87"/>
  <c r="G92"/>
  <c r="G98"/>
  <c r="G103"/>
  <c r="G108"/>
  <c r="G113"/>
  <c r="G117"/>
  <c r="G122"/>
  <c r="G127"/>
  <c r="G133"/>
  <c r="G137"/>
  <c r="G140"/>
  <c r="G148"/>
  <c r="G152"/>
  <c r="G154"/>
  <c r="G159"/>
  <c r="D63" i="11"/>
  <c r="H62"/>
  <c r="H61"/>
  <c r="H60"/>
  <c r="H59"/>
  <c r="H58"/>
  <c r="H57"/>
  <c r="H56"/>
  <c r="H63" s="1"/>
  <c r="BC54"/>
  <c r="G140" i="13"/>
  <c r="AO6"/>
  <c r="AN6"/>
  <c r="BA122"/>
  <c r="BA114"/>
  <c r="BA89"/>
  <c r="AZ39"/>
  <c r="BA30"/>
  <c r="AZ27"/>
  <c r="F8"/>
  <c r="G12"/>
  <c r="G18"/>
  <c r="G22"/>
  <c r="F20" s="1"/>
  <c r="G29"/>
  <c r="G35"/>
  <c r="G40"/>
  <c r="F37" s="1"/>
  <c r="G46"/>
  <c r="F43" s="1"/>
  <c r="G51"/>
  <c r="G55"/>
  <c r="G59"/>
  <c r="G66"/>
  <c r="G75"/>
  <c r="F71" s="1"/>
  <c r="G81"/>
  <c r="F79" s="1"/>
  <c r="G88"/>
  <c r="G97"/>
  <c r="G107"/>
  <c r="G113"/>
  <c r="G121"/>
  <c r="F111" s="1"/>
  <c r="G124"/>
  <c r="G126"/>
  <c r="G128"/>
  <c r="G130"/>
  <c r="G134"/>
  <c r="D52" i="11"/>
  <c r="H51"/>
  <c r="H50"/>
  <c r="H49"/>
  <c r="H48"/>
  <c r="H47"/>
  <c r="H46"/>
  <c r="H45"/>
  <c r="H44"/>
  <c r="H43"/>
  <c r="H42"/>
  <c r="H41"/>
  <c r="H52" s="1"/>
  <c r="BC39"/>
  <c r="G290" i="12"/>
  <c r="AO6"/>
  <c r="AN6"/>
  <c r="BA249"/>
  <c r="AZ184"/>
  <c r="BA150"/>
  <c r="AZ147"/>
  <c r="BA134"/>
  <c r="AZ131"/>
  <c r="BA128"/>
  <c r="BA127"/>
  <c r="AZ121"/>
  <c r="AZ114"/>
  <c r="AZ105"/>
  <c r="AZ87"/>
  <c r="AZ46"/>
  <c r="BA38"/>
  <c r="BA37"/>
  <c r="BA28"/>
  <c r="BA18"/>
  <c r="AZ15"/>
  <c r="G11"/>
  <c r="F8" s="1"/>
  <c r="G17"/>
  <c r="F13" s="1"/>
  <c r="G27"/>
  <c r="G36"/>
  <c r="G41"/>
  <c r="G47"/>
  <c r="F44" s="1"/>
  <c r="G54"/>
  <c r="G80"/>
  <c r="G82"/>
  <c r="G84"/>
  <c r="G89"/>
  <c r="G91"/>
  <c r="G107"/>
  <c r="G115"/>
  <c r="G123"/>
  <c r="G126"/>
  <c r="G133"/>
  <c r="G149"/>
  <c r="G157"/>
  <c r="G162"/>
  <c r="G166"/>
  <c r="G171"/>
  <c r="G176"/>
  <c r="G180"/>
  <c r="G186"/>
  <c r="G190"/>
  <c r="G197"/>
  <c r="F194" s="1"/>
  <c r="G201"/>
  <c r="G205"/>
  <c r="F203" s="1"/>
  <c r="G208"/>
  <c r="G211"/>
  <c r="G214"/>
  <c r="G217"/>
  <c r="G220"/>
  <c r="G223"/>
  <c r="G225"/>
  <c r="G229"/>
  <c r="F231"/>
  <c r="G232"/>
  <c r="G236"/>
  <c r="F234" s="1"/>
  <c r="F238"/>
  <c r="G242"/>
  <c r="G248"/>
  <c r="F246" s="1"/>
  <c r="G252"/>
  <c r="G254"/>
  <c r="G257"/>
  <c r="G259"/>
  <c r="G263"/>
  <c r="G270"/>
  <c r="F267" s="1"/>
  <c r="G272"/>
  <c r="G276"/>
  <c r="G283"/>
  <c r="F280" s="1"/>
  <c r="D30" i="11"/>
  <c r="B7"/>
  <c r="B6"/>
  <c r="C1"/>
  <c r="B1"/>
  <c r="AZ103" i="1"/>
  <c r="AZ102"/>
  <c r="AZ100"/>
  <c r="AZ99"/>
  <c r="AZ97"/>
  <c r="AZ96"/>
  <c r="AZ94"/>
  <c r="AZ92"/>
  <c r="AZ91"/>
  <c r="AZ90"/>
  <c r="AZ88"/>
  <c r="AZ85"/>
  <c r="AZ83"/>
  <c r="AZ79"/>
  <c r="AZ78"/>
  <c r="AZ76"/>
  <c r="AZ75"/>
  <c r="AZ73"/>
  <c r="AZ72"/>
  <c r="AZ71"/>
  <c r="AZ69"/>
  <c r="AZ68"/>
  <c r="AZ66"/>
  <c r="AZ64"/>
  <c r="AZ63"/>
  <c r="AZ61"/>
  <c r="AZ59"/>
  <c r="AZ58"/>
  <c r="AZ56"/>
  <c r="AZ55"/>
  <c r="AZ53"/>
  <c r="AZ52"/>
  <c r="AZ50"/>
  <c r="AZ48"/>
  <c r="AZ47"/>
  <c r="AZ46"/>
  <c r="AZ45"/>
  <c r="AZ44"/>
  <c r="AZ43"/>
  <c r="AZ40"/>
  <c r="AZ38"/>
  <c r="AZ37"/>
  <c r="AZ35"/>
  <c r="AZ33"/>
  <c r="B1" i="9"/>
  <c r="C1"/>
  <c r="B7"/>
  <c r="B6"/>
  <c r="J138" i="1" l="1"/>
  <c r="H35" i="11"/>
  <c r="P32" s="1"/>
  <c r="P23" i="1" s="1"/>
  <c r="J29" s="1"/>
  <c r="J30" s="1"/>
  <c r="H33" i="11"/>
  <c r="H34" s="1"/>
  <c r="H30"/>
  <c r="J23" i="1" s="1"/>
  <c r="J24" s="1"/>
  <c r="H36" i="11" l="1"/>
  <c r="H37" s="1"/>
  <c r="O32"/>
  <c r="O23" i="1" s="1"/>
  <c r="J27" s="1"/>
  <c r="J28" l="1"/>
  <c r="J31" s="1"/>
</calcChain>
</file>

<file path=xl/sharedStrings.xml><?xml version="1.0" encoding="utf-8"?>
<sst xmlns="http://schemas.openxmlformats.org/spreadsheetml/2006/main" count="2624" uniqueCount="1075">
  <si>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</si>
  <si>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</si>
  <si>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</si>
  <si>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</si>
  <si>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</si>
  <si>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</si>
  <si>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</si>
  <si>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</si>
  <si>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</si>
  <si>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</si>
  <si>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</si>
  <si>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</si>
  <si>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</si>
  <si>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</si>
  <si>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</si>
  <si>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</si>
  <si>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</si>
  <si>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</si>
  <si>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</si>
  <si>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</si>
  <si>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</si>
  <si>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</si>
  <si>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</si>
  <si>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</si>
  <si>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</si>
  <si>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</si>
  <si>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</si>
  <si>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</si>
  <si>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</si>
  <si>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</si>
  <si>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</si>
  <si>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</si>
  <si>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</si>
  <si>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</si>
  <si>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</si>
  <si>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</si>
  <si>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</si>
  <si>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</si>
  <si>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</si>
  <si>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</si>
  <si>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591631</t>
  </si>
  <si>
    <t>Energetické úspory bytových domů ul. Rokycanova a Kobrova</t>
  </si>
  <si>
    <t>Statutární město Ostrava - MO Radvanice a Bartovice</t>
  </si>
  <si>
    <t>Těšínská 87/281</t>
  </si>
  <si>
    <t>Ostrava</t>
  </si>
  <si>
    <t>71600</t>
  </si>
  <si>
    <t>Projekce Guňka s.r.o.</t>
  </si>
  <si>
    <t>Hasičská 617</t>
  </si>
  <si>
    <t>Šenov</t>
  </si>
  <si>
    <t>73934</t>
  </si>
  <si>
    <t>01508504</t>
  </si>
  <si>
    <t>CZ01508504</t>
  </si>
  <si>
    <t>00845451</t>
  </si>
  <si>
    <t>CZ00845451</t>
  </si>
  <si>
    <t>Stavební objekt</t>
  </si>
  <si>
    <t>01</t>
  </si>
  <si>
    <t>Bytový dům na ul. Kobrova č.p. 577/1</t>
  </si>
  <si>
    <t>803.59.1.0</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</si>
  <si>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</si>
  <si>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</si>
  <si>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</si>
  <si>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</si>
  <si>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</si>
  <si>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</si>
  <si>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</si>
  <si>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</si>
  <si>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</si>
  <si>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</si>
  <si>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</si>
  <si>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</si>
  <si>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</si>
  <si>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</si>
  <si>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</si>
  <si>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</si>
  <si>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</si>
  <si>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</si>
  <si>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</si>
  <si>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</si>
  <si>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</si>
  <si>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</si>
  <si>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</si>
  <si>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</si>
  <si>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</si>
  <si>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</si>
  <si>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</si>
  <si>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</si>
  <si>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</si>
  <si>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</si>
  <si>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</si>
  <si>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</si>
  <si>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</si>
  <si>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</si>
  <si>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</si>
  <si>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</si>
  <si>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</si>
  <si>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</si>
  <si>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</si>
  <si>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</si>
  <si>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</si>
  <si>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</si>
  <si>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</si>
  <si>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</si>
  <si>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</si>
  <si>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</si>
  <si>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</si>
  <si>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</si>
  <si>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</si>
  <si>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</si>
  <si>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</si>
  <si>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</si>
  <si>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</si>
  <si>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</si>
  <si>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3</t>
  </si>
  <si>
    <t>Svislé a kompletní konstrukce</t>
  </si>
  <si>
    <t>61</t>
  </si>
  <si>
    <t>Upravy povrchů vnitřní</t>
  </si>
  <si>
    <t>62</t>
  </si>
  <si>
    <t>Úpravy povrchů vnější</t>
  </si>
  <si>
    <t>63</t>
  </si>
  <si>
    <t>Podlahy a podlahové konstrukce</t>
  </si>
  <si>
    <t>64</t>
  </si>
  <si>
    <t>Výplně otvorů</t>
  </si>
  <si>
    <t>94</t>
  </si>
  <si>
    <t>Lešení a stavební výtahy</t>
  </si>
  <si>
    <t>95</t>
  </si>
  <si>
    <t>Dokončovací konstrukce na pozemních stavbách</t>
  </si>
  <si>
    <t>96</t>
  </si>
  <si>
    <t>Bourání konstrukcí</t>
  </si>
  <si>
    <t>99</t>
  </si>
  <si>
    <t>Staveništní přesun hmot</t>
  </si>
  <si>
    <t>713</t>
  </si>
  <si>
    <t>Izolace tepelné</t>
  </si>
  <si>
    <t>720</t>
  </si>
  <si>
    <t>Zdravotechnická instalace</t>
  </si>
  <si>
    <t>721</t>
  </si>
  <si>
    <t>Vnitřní kanalizace</t>
  </si>
  <si>
    <t>730</t>
  </si>
  <si>
    <t>Vytápění a plynoinstalace</t>
  </si>
  <si>
    <t>762</t>
  </si>
  <si>
    <t>Konstrukce tesařské</t>
  </si>
  <si>
    <t>764</t>
  </si>
  <si>
    <t>Konstrukce klempířské</t>
  </si>
  <si>
    <t>766</t>
  </si>
  <si>
    <t>Konstrukce truhlářské</t>
  </si>
  <si>
    <t>767</t>
  </si>
  <si>
    <t>Konstrukce zámečnické</t>
  </si>
  <si>
    <t>783</t>
  </si>
  <si>
    <t>Nátěry</t>
  </si>
  <si>
    <t>784</t>
  </si>
  <si>
    <t>Malby</t>
  </si>
  <si>
    <t>799</t>
  </si>
  <si>
    <t>Ostatní práce</t>
  </si>
  <si>
    <t>M21</t>
  </si>
  <si>
    <t>Elektromontáže</t>
  </si>
  <si>
    <t>D96</t>
  </si>
  <si>
    <t>Přesuny suti a vybouraných hmot</t>
  </si>
  <si>
    <t>VN</t>
  </si>
  <si>
    <t>Vedlejší náklady</t>
  </si>
  <si>
    <t>ON</t>
  </si>
  <si>
    <t>Ostatní náklady</t>
  </si>
  <si>
    <t>Cena celkem</t>
  </si>
  <si>
    <t>STA</t>
  </si>
  <si>
    <t>803</t>
  </si>
  <si>
    <t>Budovy pro bydlení</t>
  </si>
  <si>
    <t>803.5</t>
  </si>
  <si>
    <t>Domy bytové netypové</t>
  </si>
  <si>
    <t>803.59</t>
  </si>
  <si>
    <t>domy bytové netypové ostatní</t>
  </si>
  <si>
    <t>803.59.1</t>
  </si>
  <si>
    <t>svislá nosná konstrukce zděná z cihel,tvárnic, bloků</t>
  </si>
  <si>
    <t>Rozsah:</t>
  </si>
  <si>
    <t>Rekapitulace soupisů náležejících k objektu</t>
  </si>
  <si>
    <t>Soupis</t>
  </si>
  <si>
    <t>Cena (Kč)</t>
  </si>
  <si>
    <t>59163101A01</t>
  </si>
  <si>
    <t>Zateplení obvodových konstrukcí na obálce budovy</t>
  </si>
  <si>
    <t>59163101A02</t>
  </si>
  <si>
    <t>Výměna oken a dveří na obálce budovy</t>
  </si>
  <si>
    <t>59163101A03</t>
  </si>
  <si>
    <t>Střešní krytina</t>
  </si>
  <si>
    <t>59163101A10</t>
  </si>
  <si>
    <t>Přesun sutě a vybouraných hmot</t>
  </si>
  <si>
    <t>59163101A11</t>
  </si>
  <si>
    <t>Odstranění nevyhovující tepelné izolace</t>
  </si>
  <si>
    <t>59163101A20</t>
  </si>
  <si>
    <t>Výdaje spojené s realizací na ochranu hnízdišť</t>
  </si>
  <si>
    <t>59163101B30</t>
  </si>
  <si>
    <t>Modernizace soustavy vytápění</t>
  </si>
  <si>
    <t>59163101B35</t>
  </si>
  <si>
    <t>Publicita projektu</t>
  </si>
  <si>
    <t>59163101C</t>
  </si>
  <si>
    <t>Nezpůsobilé výdaje</t>
  </si>
  <si>
    <t>Celkem objekt</t>
  </si>
  <si>
    <t>Celkem za objekt s DPH</t>
  </si>
  <si>
    <t>Položkový soupis prací a dodávek</t>
  </si>
  <si>
    <t>Ceník</t>
  </si>
  <si>
    <t>Cen. soustava</t>
  </si>
  <si>
    <t>#LevelZatrideniCeniku#</t>
  </si>
  <si>
    <t>Ceník, kapitola</t>
  </si>
  <si>
    <t>Poznámka uchazeče</t>
  </si>
  <si>
    <t>Díl:</t>
  </si>
  <si>
    <t>DIL</t>
  </si>
  <si>
    <t>310 23-6 Zazdívka otvorů o ploše přes 0,0225 m2 do 0,09 m2 ve zdivu nadzákladovém cihlami pálenými</t>
  </si>
  <si>
    <t>z pomocného pracovního lešení o výšce podlahy do 1900 mm a pro zatížení do 1,5 kPa,</t>
  </si>
  <si>
    <t>SPX</t>
  </si>
  <si>
    <t>310236241RT1</t>
  </si>
  <si>
    <t>...o tloušťce zdi do 300 mm</t>
  </si>
  <si>
    <t>kus</t>
  </si>
  <si>
    <t>801-4</t>
  </si>
  <si>
    <t>RTS 16/ II</t>
  </si>
  <si>
    <t>POL</t>
  </si>
  <si>
    <t>vč 107 odkaz 20 : 17</t>
  </si>
  <si>
    <t>622 31-3 Zateplení fasády</t>
  </si>
  <si>
    <t>nanesení lepicího tmelu na izolační desky, nalepení desek, zajištění talířovými hmoždinkami (6 ks/m2), přebroušení desek, natažení stěrky, vtlačení výztužné tkaniny (1,15 m2/m2), přehlazení stěrky. Další vrstvy podle popisu položky.</t>
  </si>
  <si>
    <t>K ochraně hran na rozích budovy je zahrnuto 0,14 m rohových lišt na m2.</t>
  </si>
  <si>
    <t>622319732RV1</t>
  </si>
  <si>
    <t xml:space="preserve">... , minerálními deskami s kolmým vláknem, tloušťky 100 mm, zakončené stěrkou s výztužnou tkaninou,  </t>
  </si>
  <si>
    <t>m2</t>
  </si>
  <si>
    <t>801-1</t>
  </si>
  <si>
    <t>Položka neobsahuje kontaktní nátěr a povrchovou úpravu omítkou.</t>
  </si>
  <si>
    <t xml:space="preserve">porovnatelná položka - vnitřní zateplení : </t>
  </si>
  <si>
    <t xml:space="preserve">skladba C01 : </t>
  </si>
  <si>
    <t xml:space="preserve">stropy 1PP : </t>
  </si>
  <si>
    <t>71,28+25,59+6,79+6,69</t>
  </si>
  <si>
    <t xml:space="preserve">průvlaky : </t>
  </si>
  <si>
    <t>3,83*0,25*2*17+3,63*0,25*2*5</t>
  </si>
  <si>
    <t xml:space="preserve">odpočet EPS : </t>
  </si>
  <si>
    <t>Položka pořadí 3 : 62.95000*-1</t>
  </si>
  <si>
    <t>622319132RV1</t>
  </si>
  <si>
    <t xml:space="preserve">... , expandovaným polystyrénem, tloušťky 100 mm, zakončené stěrkou s výztužnou tkaninou,  </t>
  </si>
  <si>
    <t xml:space="preserve">skladba C02 : </t>
  </si>
  <si>
    <t>14,3*1,2+25,59+6,79+6,69</t>
  </si>
  <si>
    <t>1,2*0,2*2*14</t>
  </si>
  <si>
    <t>622 31-9 Příplatky, slevy</t>
  </si>
  <si>
    <t>622391002R00</t>
  </si>
  <si>
    <t>...příplatek za montáž KZS na podhledu, bez dodávky materiálu</t>
  </si>
  <si>
    <t>Nanesení lepicího tmelu na izolační desky, nalepení desek, zajištění talířovými hmoždinkami (6 ks/m2), natažení stěrky, vtlačení výztužné tkaniny (1,15 m2/m2), rohových lišt (0,14 m/m2), přehlazení stěrky, nanesení druhé vyrovnávací stěrky.</t>
  </si>
  <si>
    <t>Bez dodávky materiálu.</t>
  </si>
  <si>
    <t>Položka pořadí 2 : 89.03000</t>
  </si>
  <si>
    <t>Položka pořadí 3 : 62.95000</t>
  </si>
  <si>
    <t>601019193R01</t>
  </si>
  <si>
    <t>Podkladní nátěr (penetrace) pod ETICS</t>
  </si>
  <si>
    <t>Vlastní</t>
  </si>
  <si>
    <t>POL_NEZ</t>
  </si>
  <si>
    <t>1_</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</si>
  <si>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</si>
  <si>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</si>
  <si>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</si>
  <si>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...z postaveného lešení</t>
  </si>
  <si>
    <t xml:space="preserve">okna a dveře : </t>
  </si>
  <si>
    <t>0,6*0,34*4+0,65*0,34*5+0,86*0,4*2</t>
  </si>
  <si>
    <t>1,07*2,725+1,445*2,1</t>
  </si>
  <si>
    <t>1,29*1,33*16+0,485*0,645*8</t>
  </si>
  <si>
    <t xml:space="preserve">parapet a římsa : </t>
  </si>
  <si>
    <t>35,0*0,5+2,0</t>
  </si>
  <si>
    <t xml:space="preserve">pohled jižní : </t>
  </si>
  <si>
    <t>9,86*6,05</t>
  </si>
  <si>
    <t>9,86*(0,47+0,27)*0,5</t>
  </si>
  <si>
    <t xml:space="preserve">pohled severní : </t>
  </si>
  <si>
    <t>9,86*(0,87+0,85)*0,5</t>
  </si>
  <si>
    <t xml:space="preserve">pohled západní : </t>
  </si>
  <si>
    <t>22,32*6,05</t>
  </si>
  <si>
    <t>22,32*(0,85+0,64)*0,5</t>
  </si>
  <si>
    <t xml:space="preserve">pohled východní : </t>
  </si>
  <si>
    <t>9,67*(0,27+0,66)*0,5</t>
  </si>
  <si>
    <t>2,98*0,67</t>
  </si>
  <si>
    <t>9,67*(0,67+0,87)*0,5</t>
  </si>
  <si>
    <t xml:space="preserve">odpočet otvorů : </t>
  </si>
  <si>
    <t>-1,29*1,33*16-0,485*0,645*8</t>
  </si>
  <si>
    <t>-1,07*2,725-1,445*2,1</t>
  </si>
  <si>
    <t xml:space="preserve">přípočet ostění : </t>
  </si>
  <si>
    <t>(1,29+1,33*2)*0,25*16</t>
  </si>
  <si>
    <t>(0,485+0,645*2)*0,25*8</t>
  </si>
  <si>
    <t>(1,1+2,725*2)*0,25</t>
  </si>
  <si>
    <t>(1,445+2,1*2)*0,3</t>
  </si>
  <si>
    <t xml:space="preserve">římsa : </t>
  </si>
  <si>
    <t>1,75*0,4+0,4*0,1*2</t>
  </si>
  <si>
    <t>622 30 Příprava podkladu</t>
  </si>
  <si>
    <t>622300131R00</t>
  </si>
  <si>
    <t>...vyrovnání podkladu tmelem tl. do 5 mm, včetně dodávky materiálu</t>
  </si>
  <si>
    <t>odhad - fakturovat dle skutečnosti : 420,0*0,8</t>
  </si>
  <si>
    <t>622300141R00</t>
  </si>
  <si>
    <t>...montáž vyrovnávací vrstvy izolantem</t>
  </si>
  <si>
    <t>odhad - fakturovat dle skutečnosti : 420,0*0,5</t>
  </si>
  <si>
    <t>283762401R</t>
  </si>
  <si>
    <t>deska izolační fasádní; pěnový polystyren s grafitem; povrch hladký; rovná hrana; tl. 20,0 mm; součinitel tepelné vodivosti 0,032 W/mK; R = 0,600 m2K/W; obj. hmotnost 15,00 kg/m3</t>
  </si>
  <si>
    <t>SPCM</t>
  </si>
  <si>
    <t>Položka pořadí 9 : 210.00000*1,1</t>
  </si>
  <si>
    <t>622 31-2 Zateplení soklu</t>
  </si>
  <si>
    <t>K ochraně hran na rozích budovy je do plochy zahrnuto 0,14 m rohových lišt na m2.</t>
  </si>
  <si>
    <t>622319525RV1</t>
  </si>
  <si>
    <t>...extrudovaným polystyrénem, tloušťky 160 mm, zakončené stěrkou s výztužnou tkaninou</t>
  </si>
  <si>
    <t>nad římsou : 2,0*0,25</t>
  </si>
  <si>
    <t>622319527RV1</t>
  </si>
  <si>
    <t>...extrudovaným polystyrénem, tloušťky 200 mm, zakončené stěrkou s výztužnou tkaninou</t>
  </si>
  <si>
    <t>(9,86+0,2*2)*(0,47+0,27)*0,5</t>
  </si>
  <si>
    <t>(9,86+0,2*2)*(0,87+0,85)*0,5</t>
  </si>
  <si>
    <t>(22,32+0,2*2)*(0,85+0,64)*0,5</t>
  </si>
  <si>
    <t>(9,67+0,2)*(0,27+0,66)*0,5</t>
  </si>
  <si>
    <t>(9,67+0,2)*(0,67+0,87)*0,5</t>
  </si>
  <si>
    <t>-1,07*0,67</t>
  </si>
  <si>
    <t>622 31-5 Zateplení ostění</t>
  </si>
  <si>
    <t>nanesení lepicího tmelu na izolační desky, nalepení desek, přebroušení desek z polystyrénu, natažení stěrky, vtlačení výztužné tkaniny, přehlazení stěrky. Další vrstvy podle popisu položky.</t>
  </si>
  <si>
    <t>V položkách je obsaženo 3,33 m rohových lišt, 1,67 m lišt s okapničkou, 5 m napojovacích lišt na m2 a 1,68 m2 výztužné tkaniny.</t>
  </si>
  <si>
    <t>622319553RV1</t>
  </si>
  <si>
    <t>...extrudovaným polystyrénem, tloušťky 30 mm, zakončené stěrkou s výztužnou tkaninou</t>
  </si>
  <si>
    <t xml:space="preserve">sokl ostění : </t>
  </si>
  <si>
    <t>0,6*0,67*2</t>
  </si>
  <si>
    <t>(0,6+0,34*2)*0,7*4</t>
  </si>
  <si>
    <t>(0,65+0,34*2)*0,7*5</t>
  </si>
  <si>
    <t>(0,86+0,4*2)*0,7*2</t>
  </si>
  <si>
    <t>622 31-6 Zateplení parapetu</t>
  </si>
  <si>
    <t>nanesení lepicího tmelu na izolační desky, nalepení desek, natažení stěrky, vtlačení výztužné tkaniny (1,15 m2/m2) a přehlazení stěrky. Položka obsahuje  5,0 m parapetních lišt na m2.</t>
  </si>
  <si>
    <t>622319563R00</t>
  </si>
  <si>
    <t>...extrudovaným polystyrénem, tloušťky 30 mm</t>
  </si>
  <si>
    <t xml:space="preserve">sokl parapet : </t>
  </si>
  <si>
    <t>(0,6*4+0,65*5+0,86*2)*0,7</t>
  </si>
  <si>
    <t xml:space="preserve">fasáda parapet : </t>
  </si>
  <si>
    <t>(1,29*16+0,485+1,07)*0,45</t>
  </si>
  <si>
    <t>622319430.04</t>
  </si>
  <si>
    <t>..., prodyšným polystyrénem s reflexní úpravou, tloušťky 40 mm, zakončené stěrkou s výztužnou tkaninou</t>
  </si>
  <si>
    <t>římsa : 1,88*(0,23+0,14)+0,23*0,14*2</t>
  </si>
  <si>
    <t>Položka pořadí 15 : 0.76000</t>
  </si>
  <si>
    <t>622319437RV1</t>
  </si>
  <si>
    <t xml:space="preserve">... , prodyšným polystyrénem s reflexní úpravou, tloušťky 200 mm, zakončené stěrkou s výztužnou tkaninou,  </t>
  </si>
  <si>
    <t>(9,86+0,2*2)*6,05</t>
  </si>
  <si>
    <t>(22,32+0,2*2)*6,05</t>
  </si>
  <si>
    <t>-1,07*2,725-1,445*1,43</t>
  </si>
  <si>
    <t>622319453RV1</t>
  </si>
  <si>
    <t>...prodyšným polystyrénem s reflexní úpravou, tloušťky 30 mm, zakončené stěrkou s výztužnou tkaninou</t>
  </si>
  <si>
    <t xml:space="preserve">fasáda ostění : </t>
  </si>
  <si>
    <t>(1,29+1,33*2)*0,45*16</t>
  </si>
  <si>
    <t>(0,485+0,645*2)*0,45*8</t>
  </si>
  <si>
    <t>(1,07+2,725*2)*0,45</t>
  </si>
  <si>
    <t>(1,445+1,43*2)*0,6</t>
  </si>
  <si>
    <t>622 47-3 Příplatek za rohovník</t>
  </si>
  <si>
    <t>622473188T00</t>
  </si>
  <si>
    <t>Kombilišta LT-plast ( odkapávací s perlinkou )</t>
  </si>
  <si>
    <t>m</t>
  </si>
  <si>
    <t>vč 125 římsa : 2,6+2,0</t>
  </si>
  <si>
    <t>601 01 Omítky stropů a podhledů z hotových směsí</t>
  </si>
  <si>
    <t>po jednotlivých vrstvách</t>
  </si>
  <si>
    <t>601 01-1 Doplňkové práce pro omítky stropů z hotových směsí</t>
  </si>
  <si>
    <t>601015191R00</t>
  </si>
  <si>
    <t>...podkladní nátěr stropů pod tenkovrstvé omítky</t>
  </si>
  <si>
    <t>601015183RT7</t>
  </si>
  <si>
    <t>...vrchní tenkovrstvá, silikátová, zatíraná, tloušťka vrstvy 2 mm,  , omítka tenkovrstvá pro interier i exterier; zrnitost do 1,00 mm; pojivo silikátové; ruční; odolná proti atm. vlivům; paropropustná; omyvatelný povrch</t>
  </si>
  <si>
    <t>602 01 Omítky stěn z hotových směsí</t>
  </si>
  <si>
    <t>602 01-1 Doplňkové práce pro omítky stěn z hotových směsí</t>
  </si>
  <si>
    <t>602015191R00</t>
  </si>
  <si>
    <t>...podkladní nátěr pod tenkovrstvé omítky</t>
  </si>
  <si>
    <t>Položka pořadí 17 : 364.12210</t>
  </si>
  <si>
    <t>Položka pořadí 18 : 40.34700</t>
  </si>
  <si>
    <t>602015183RT7</t>
  </si>
  <si>
    <t xml:space="preserve">...omítka vrchní tenkovrstvá, silikátová, zatřená, tloušťka vrstvy 2 mm,  </t>
  </si>
  <si>
    <t>622 43 Omítky vnější stěn z umělého kamene v přírodní barvě drtí</t>
  </si>
  <si>
    <t>622432112R00</t>
  </si>
  <si>
    <t>...dekorativní střednězrnné, akrylátové, omítka tenkovrstvá pro interier i exterier; plnivo mramor; zrnitost do 3,00 mm; pojivo akrylátové; probarvená; ruční; odolná proti atm. vlivům, poš...</t>
  </si>
  <si>
    <t>Položka pořadí 12 : 43.01535</t>
  </si>
  <si>
    <t>Položka pořadí 13 : 11.36700</t>
  </si>
  <si>
    <t>622 47-1 Nátěry a nástřiky vnějších stěn a pilířů</t>
  </si>
  <si>
    <t>maltovinová úprava na rovném povrchu vnějších stěn, plastická, tenkovrstvá, jednobarevná, s nejnutnějším obroušením podkladu (pemzou) a oprášením, s penetrací, z lešení, bez zakrývání</t>
  </si>
  <si>
    <t>622 47-19 příplatek</t>
  </si>
  <si>
    <t>622471931R00</t>
  </si>
  <si>
    <t>...za vícebarevné provádění</t>
  </si>
  <si>
    <t>Položka pořadí 21 : 0.76000</t>
  </si>
  <si>
    <t>Položka pořadí 23 : 404.46910</t>
  </si>
  <si>
    <t>Položka pořadí 24 : 54.38235</t>
  </si>
  <si>
    <t>5859189T1</t>
  </si>
  <si>
    <t>Příplatek za odstín omítky (barvy dle výběru investora)</t>
  </si>
  <si>
    <t>3_</t>
  </si>
  <si>
    <t>632 45 Doplnění cementového potěru</t>
  </si>
  <si>
    <t>na mazaninách a betonových podkladech hlazeného dřevěným nebo ocelovým hladítkem (s dodáním hmot),</t>
  </si>
  <si>
    <t>632451421R00</t>
  </si>
  <si>
    <t>...o ploše jednotlivě do 1 m2, tloušťky přes 10 do 20 mm</t>
  </si>
  <si>
    <t>vč 125 římsa : 1,8*0,35</t>
  </si>
  <si>
    <t>632 90 Příprava zatvrdlého povrchu mazanin</t>
  </si>
  <si>
    <t>pro cementový potěr,</t>
  </si>
  <si>
    <t>632902211R00</t>
  </si>
  <si>
    <t xml:space="preserve">...cementovým mlékem s  plastifikační přísadou </t>
  </si>
  <si>
    <t>Položka pořadí 27 : 0.63000</t>
  </si>
  <si>
    <t>941 94-1 Montáž lešení lehkého pracovního řadového s podlahami</t>
  </si>
  <si>
    <t>941941031R00</t>
  </si>
  <si>
    <t>...šířky od 0,80 do 1,00 m, výšky do 10 m</t>
  </si>
  <si>
    <t>800-3</t>
  </si>
  <si>
    <t>((22,62+0,2*2+1,0*2)+(10,16+0,2*2+1,0*2))*6,4</t>
  </si>
  <si>
    <t>941 94-19 příplatek za každý další i započatý měsíc použití lešení</t>
  </si>
  <si>
    <t>941941191R00</t>
  </si>
  <si>
    <t>...šířky šířky od 0,80 do 1,00 m a výšky do 10 m</t>
  </si>
  <si>
    <t>Položka pořadí 29 : 240.51200*2</t>
  </si>
  <si>
    <t>941 94-18 Demontáž lešení lehkého řadového s podlahami</t>
  </si>
  <si>
    <t>941941831R00</t>
  </si>
  <si>
    <t>...šířky od 0,8 do 1 m, výšky do 10 m</t>
  </si>
  <si>
    <t>Položka pořadí 29 : 240.51200</t>
  </si>
  <si>
    <t>944 94-40 Montáž ochranné sítě</t>
  </si>
  <si>
    <t>944944011R00</t>
  </si>
  <si>
    <t xml:space="preserve">...z umělých vláken </t>
  </si>
  <si>
    <t>944 94-409 příplatek k ceně za každý další i započatý měsíc použití ochranných sítí</t>
  </si>
  <si>
    <t>944944031R00</t>
  </si>
  <si>
    <t>...z umělých vláken</t>
  </si>
  <si>
    <t>Položka pořadí 30 : 481.02400</t>
  </si>
  <si>
    <t>944 94-48 Demontáž ochranné sítě</t>
  </si>
  <si>
    <t>944944081R00</t>
  </si>
  <si>
    <t>944 94-5 Montáž záchytné stříšky</t>
  </si>
  <si>
    <t>944945012R00</t>
  </si>
  <si>
    <t>...šířky do 2 m</t>
  </si>
  <si>
    <t>944 94-59 příplatek k ceně za každý další i započatý měsíc použití záchytné stříšky</t>
  </si>
  <si>
    <t>944945192R00</t>
  </si>
  <si>
    <t>Položka pořadí 35 : 2.00000*2</t>
  </si>
  <si>
    <t>944 94-58 Demontáž záchytné stříšky</t>
  </si>
  <si>
    <t>zřizované současně s lehkým nebo těžkým lešením,</t>
  </si>
  <si>
    <t>944945812R00</t>
  </si>
  <si>
    <t>Položka pořadí 35 : 2.00000</t>
  </si>
  <si>
    <t>950001</t>
  </si>
  <si>
    <t>Demontáž a zpětná montáž cedulí na fasádě</t>
  </si>
  <si>
    <t>vč 107 odkaz 23 : 8</t>
  </si>
  <si>
    <t>978 03 Otlučení vnějších omítek šlechtěných</t>
  </si>
  <si>
    <t>978036191R00</t>
  </si>
  <si>
    <t>...břizolitových, v rozsahu do 100 %</t>
  </si>
  <si>
    <t>801-3</t>
  </si>
  <si>
    <t>Položka pořadí 7 : 419.63020</t>
  </si>
  <si>
    <t>999 28 Přesun hmot pro opravy a údržbu objektů</t>
  </si>
  <si>
    <t>oborů 801, 803, 811 a 812</t>
  </si>
  <si>
    <t>999 28-1 pro opravy a údržbu dosavadních objektů včetně vnějších plášťů</t>
  </si>
  <si>
    <t>999281108R00</t>
  </si>
  <si>
    <t>...výšky do 12 m</t>
  </si>
  <si>
    <t>t</t>
  </si>
  <si>
    <t xml:space="preserve">Hmotnosti z položek s pořadovými čísly: : </t>
  </si>
  <si>
    <t xml:space="preserve">1,2,3,5,6,7,8,9,10,11,12,13,14,15,17,18,19,20,21,22,23,24,25,27,28,29,30,35,36, : </t>
  </si>
  <si>
    <t>Součet: : 19,26200</t>
  </si>
  <si>
    <t>713 12 Montáž tepelné izolace podlah</t>
  </si>
  <si>
    <t>713121121RT1</t>
  </si>
  <si>
    <t>...dvouvrstvá, bez dodávky materiálu</t>
  </si>
  <si>
    <t>800-713</t>
  </si>
  <si>
    <t>Nařezání izolace na potřebný rozměr a položení na podklad ve dvou vrstvách bez dodávky izolace.</t>
  </si>
  <si>
    <t xml:space="preserve">podlaha v podkroví skladba P01 : </t>
  </si>
  <si>
    <t>22,32*4,67+19,59*4,32+2,98*0,88</t>
  </si>
  <si>
    <t>63151376.AR1</t>
  </si>
  <si>
    <t>deska izolační minerální vlákno; tl. 140,0 mm; součinitel tepelné vodivosti 0,036 W/mK</t>
  </si>
  <si>
    <t>Položka pořadí 41 : 191.48560*1,02</t>
  </si>
  <si>
    <t>63151377.AR1</t>
  </si>
  <si>
    <t>deska izolační minerální vlákno; tl. 160,0 mm; součinitel tepelné vodivosti 0,036 W/mK</t>
  </si>
  <si>
    <t>713 12-1 Izolace podlah tepelná</t>
  </si>
  <si>
    <t>713121211R00</t>
  </si>
  <si>
    <t>...lepená, bez dodávky materiálu, jednovrstvá</t>
  </si>
  <si>
    <t>vč 125 římsa : 1,8*0,23</t>
  </si>
  <si>
    <t>283754901R</t>
  </si>
  <si>
    <t>deska izolační tepelně izol.; extrudovaný polystyren; povrch hladký; polodrážka; tl. 40,0 mm; součinitel tepelné vodivosti 0,035 W/mK; R = 1,143 m2K/W; obj. hmotnost 30,00 kg/m3</t>
  </si>
  <si>
    <t>Položka pořadí 44 : 0.41400*1,1</t>
  </si>
  <si>
    <t>998 71-3 Přesun hmot pro izolace tepelné</t>
  </si>
  <si>
    <t>50 m vodorovně</t>
  </si>
  <si>
    <t>998713202R00</t>
  </si>
  <si>
    <t>...v objektech výšky do 12 m</t>
  </si>
  <si>
    <t xml:space="preserve">Ceny z položek s pořadovými čísly: : </t>
  </si>
  <si>
    <t xml:space="preserve">41,42,43,44,45, : </t>
  </si>
  <si>
    <t>Součet: : 825,48860</t>
  </si>
  <si>
    <t>763 61 Opláštění z dřevoštěpkových desek</t>
  </si>
  <si>
    <t>vč. dodávky a montáže spojovacího materiálu</t>
  </si>
  <si>
    <t>763611132R00</t>
  </si>
  <si>
    <t>...bednění střech, z desek tl. do 18 mm, na P+D, šroubované</t>
  </si>
  <si>
    <t>800-763</t>
  </si>
  <si>
    <t>60725033R</t>
  </si>
  <si>
    <t>deska dřevoštěpková třívrstvá pro prostředí vlhké; strana nebroušená; hrana rovná; tl = 15,0 mm</t>
  </si>
  <si>
    <t>Položka pořadí 47 : 0.41400*1,1</t>
  </si>
  <si>
    <t>998 76 Přesun hmot pro konstrukce tesařské</t>
  </si>
  <si>
    <t>998762202R00</t>
  </si>
  <si>
    <t>800-762</t>
  </si>
  <si>
    <t xml:space="preserve">47,48, : </t>
  </si>
  <si>
    <t>Součet: : 1,17220</t>
  </si>
  <si>
    <t>784 41 Příprava povrchu</t>
  </si>
  <si>
    <t>784 41-1 Pačokování vápeným mlékem se začištěním</t>
  </si>
  <si>
    <t>784413301R00</t>
  </si>
  <si>
    <t>...v místnostech do 3,8m, dvojnásobné s 1x bílením</t>
  </si>
  <si>
    <t>800-784</t>
  </si>
  <si>
    <t/>
  </si>
  <si>
    <t>Celkem za objekt</t>
  </si>
  <si>
    <t>Rekapitulace soupisu</t>
  </si>
  <si>
    <t>Stavební díl</t>
  </si>
  <si>
    <t>Celkem soupis</t>
  </si>
  <si>
    <t>319 20 Vyrovnání nerovného povrchu</t>
  </si>
  <si>
    <t>vnitřního i vnějšího zdiva, bez odsekání vadných cihel, bez pomocného lešení,</t>
  </si>
  <si>
    <t>319 20-1 jakoukoliv maltou</t>
  </si>
  <si>
    <t>319201311R00</t>
  </si>
  <si>
    <t>...do 30 mm</t>
  </si>
  <si>
    <t>O1 : (0,6+0,34)*2*4*0,71</t>
  </si>
  <si>
    <t>O2 : (0,65+0,34)*2*5*0,71</t>
  </si>
  <si>
    <t>O3 : (0,86+0,4)*2*2*0,71</t>
  </si>
  <si>
    <t>310 23-7 Zazdívka otvorů o ploše přes 0,09 m2 do 0,25 m2 ve zdivu nadzákladovém cihlami pálenými</t>
  </si>
  <si>
    <t>310237271R00</t>
  </si>
  <si>
    <t>...o tloušťce zdi přes 600 do 750 mm</t>
  </si>
  <si>
    <t>vč 101 odkaz 09 : 1</t>
  </si>
  <si>
    <t>612 40-9 Začištění omítek kolem oken, dveří a obkladů apod.</t>
  </si>
  <si>
    <t>612409991RT2</t>
  </si>
  <si>
    <t>...s použitím suché maltové směsi</t>
  </si>
  <si>
    <t>O1 : (0,6+0,34)*2*4</t>
  </si>
  <si>
    <t>O2 : (0,65+0,34)*2*5</t>
  </si>
  <si>
    <t>O3 : (0,86+0,4)*2*2</t>
  </si>
  <si>
    <t>622319153RV1</t>
  </si>
  <si>
    <t>...expandovaným polystyrénem, tloušťky 30 mm, zakončené stěrkou s výztužnou tkaninou</t>
  </si>
  <si>
    <t xml:space="preserve">porovnatelná položka - vnitřní ostění a nadpraží : </t>
  </si>
  <si>
    <t>O4 : (1,07+2,725*2)*0,2</t>
  </si>
  <si>
    <t>612 42-5 Omítka vápenná vnitřního ostění</t>
  </si>
  <si>
    <t>okenního nebo dveřního</t>
  </si>
  <si>
    <t>612425931T05</t>
  </si>
  <si>
    <t>Omítka vápenná vnitřního ostění - štuková, jednovrstvá omítka váp vnitřní štuk jemný včetně podkladního nátěru</t>
  </si>
  <si>
    <t>Položka pořadí 4 : 1.30400</t>
  </si>
  <si>
    <t>632 45-102 Vyrovnávací potěr z cementové malty v pásu</t>
  </si>
  <si>
    <t>na zdivu jako podklad např. pod izolaci, na parapetech z prefabrikovaných dílců, pod oplechování apod., vodorovný nebo ve spádu do 15°, hlazený dřevěným hladítkem,</t>
  </si>
  <si>
    <t>632451021R00</t>
  </si>
  <si>
    <t>...o průměrné (střední) tloušťce od 10 do 20 mm</t>
  </si>
  <si>
    <t xml:space="preserve">vyrovnání parapetu : </t>
  </si>
  <si>
    <t>(0,6*4+0,65*5+0,86*2)*0,71</t>
  </si>
  <si>
    <t>967 03-17 Přisekání plošné zdiva cihelného</t>
  </si>
  <si>
    <t>z jakýchkoliv cihel pálených, včetně pomocného lešení o výšce podlahy do 1900 mm a pro zatížení do 1,5 kPa  (150 kg/m2),</t>
  </si>
  <si>
    <t>967031732R00</t>
  </si>
  <si>
    <t>...na jakoukoliv maltu vápennou nebo vépenocementovou, tloušťky do 100 mm</t>
  </si>
  <si>
    <t>vč 101 odkaz 10 : 0,6*0,71*4</t>
  </si>
  <si>
    <t>vč 101 odkaz 11 : 0,65*0,71*5</t>
  </si>
  <si>
    <t>968 06-1 Vyvěšení nebo zavěšení dřevěných křídel</t>
  </si>
  <si>
    <t>oken, dveří a vrat, s uložením a opětovným zavěšením po provedení stavebních změn,</t>
  </si>
  <si>
    <t>968061112R00</t>
  </si>
  <si>
    <t>...oken, plochy do 1,5 m2</t>
  </si>
  <si>
    <t>vč 107 odkaz 02 : 4</t>
  </si>
  <si>
    <t>968 06-2 Vybourání dřevěných rámů</t>
  </si>
  <si>
    <t>včetně pomocného lešení o výšce podlahy do 1900 mm a pro zatížení do 1,5 kPa  (150 kg/m2),</t>
  </si>
  <si>
    <t>968062356R00</t>
  </si>
  <si>
    <t>...oken dvojitých nebo zdvojených, plochy do 4 m2</t>
  </si>
  <si>
    <t>vč 107 odkaz 02 : 1,07*2,725</t>
  </si>
  <si>
    <t>968 07-1 Vyvěšení nebo zavěšení kovových křídel</t>
  </si>
  <si>
    <t>s případným uložením a opětovným zavěšením po provedení stavebních změn,</t>
  </si>
  <si>
    <t>968071112R00</t>
  </si>
  <si>
    <t>vč 101 odkaz 08 : 1</t>
  </si>
  <si>
    <t>vč 101 odkaz 10 : 4</t>
  </si>
  <si>
    <t>vč 101 odkaz 11 : 5</t>
  </si>
  <si>
    <t>968 07-2 Vybourání a vyjmutí kovových rámů a rolet</t>
  </si>
  <si>
    <t>968 07-21 rámů, včetně pomocného lešení o výšce podlahy do 1900 mm a pro zatížení do 1,5 kPa  (150 kg/m2)</t>
  </si>
  <si>
    <t>968072244R00</t>
  </si>
  <si>
    <t>...okenních jednoduchých, plochy do 1 m2</t>
  </si>
  <si>
    <t>vč 101 odkaz 08 : 0,8*0,42</t>
  </si>
  <si>
    <t>vč 101 odkaz 09 : 0,86*0,68</t>
  </si>
  <si>
    <t>vč 101 odkaz 10 : 0,6*0,34*4</t>
  </si>
  <si>
    <t>vč 101 odkaz 11 : 0,65*0,34*5</t>
  </si>
  <si>
    <t xml:space="preserve">1,2,3,4,5,6,7,9,11, : </t>
  </si>
  <si>
    <t>Součet: : 1,31199</t>
  </si>
  <si>
    <t>764 21-21 Demontáž oplechování parapetů</t>
  </si>
  <si>
    <t>764410850R00</t>
  </si>
  <si>
    <t>...rš od 100 do 330 mm</t>
  </si>
  <si>
    <t>800-764</t>
  </si>
  <si>
    <t>vč 107 odkaz 02 : 1,07</t>
  </si>
  <si>
    <t>vč 107 odkaz 13 : 1,29*16</t>
  </si>
  <si>
    <t>vč 107 odkaz 14 : 0,485*8</t>
  </si>
  <si>
    <t>764 07-21 Oplechování parapetů z ocelových plechů s povrchovou úpravou</t>
  </si>
  <si>
    <t>včetně rohů</t>
  </si>
  <si>
    <t>764 07-211 výroba (zhotovení) a montáž</t>
  </si>
  <si>
    <t>764928107R00</t>
  </si>
  <si>
    <t>...rš 500 mm</t>
  </si>
  <si>
    <t>včetně zednické výpomoci.</t>
  </si>
  <si>
    <t xml:space="preserve">vč 119 : </t>
  </si>
  <si>
    <t>K1 : 0,6*4</t>
  </si>
  <si>
    <t>K2 : 0,65*5</t>
  </si>
  <si>
    <t>K3 : 0,86*2</t>
  </si>
  <si>
    <t>K4 : 1,07</t>
  </si>
  <si>
    <t>K5 : 0,485*8</t>
  </si>
  <si>
    <t>K6 : 1,29*16</t>
  </si>
  <si>
    <t>13851068R1</t>
  </si>
  <si>
    <t>plech ocelový s povrchovou úpravou; tl.  0,60 mm, povrchová úprava HB polyester, RAL 7011</t>
  </si>
  <si>
    <t>K1 : 0,6*4*0,43*1,1</t>
  </si>
  <si>
    <t>K2 : 0,65*5*0,43*1,1</t>
  </si>
  <si>
    <t>K3 : 0,85*2*0,43*1,1</t>
  </si>
  <si>
    <t>K4 : 1,07*0,47*1,1</t>
  </si>
  <si>
    <t>K5 : 0,485*8*0,47*1,1</t>
  </si>
  <si>
    <t>K6 : 1,29*16*0,47*1,1</t>
  </si>
  <si>
    <t>998 76-4 Přesun hmot pro konstrukce klempířské</t>
  </si>
  <si>
    <t>998764202R00</t>
  </si>
  <si>
    <t xml:space="preserve">13,14,15, : </t>
  </si>
  <si>
    <t>Součet: : 216,41280</t>
  </si>
  <si>
    <t>766 62-4 Montáž otvorových prvků plastových</t>
  </si>
  <si>
    <t>766711001R00</t>
  </si>
  <si>
    <t xml:space="preserve">...oken a balkonových dveří,  </t>
  </si>
  <si>
    <t>800-766</t>
  </si>
  <si>
    <t>Montáž plastových oken a dveří včetně dodávky a montáže PU pěny a spojovacích prostředků.</t>
  </si>
  <si>
    <t>O4 : (1,07+2,725)*2</t>
  </si>
  <si>
    <t>766 60 Těsnění připojovací spáry</t>
  </si>
  <si>
    <t>766 60-1 montáž těsnění připojovací spáry</t>
  </si>
  <si>
    <t>766601211R01</t>
  </si>
  <si>
    <t>...Dodávka a montáž těsnící pásky, paropropustnéí fólie</t>
  </si>
  <si>
    <t>Vložení parotěsné okenní folie, paropropustné expanzní pásky. Dodávka materiálu.</t>
  </si>
  <si>
    <t>Položka pořadí 17 : 30.05000</t>
  </si>
  <si>
    <t>611-O1</t>
  </si>
  <si>
    <t>Okno plastové 1křídlové 600 x 340mm S; Uw 1,2 W/m2K; barva bílá; profil 6-komorový</t>
  </si>
  <si>
    <t>přesná specifikace vč 118 odkaz O1 : 4</t>
  </si>
  <si>
    <t>611-O2</t>
  </si>
  <si>
    <t>Okno plastové 1křídlové 650 x 340mm S; Uw 1,2 W/m2K; barva bílá; profil 6-komorový</t>
  </si>
  <si>
    <t>přesná specifikace vč 118 odkaz O2 : 5</t>
  </si>
  <si>
    <t>611-O3</t>
  </si>
  <si>
    <t>Okno plastové 1křídlové 860 x 400mm S; Uw 1,2 W/m2K; barva bílá; profil 6-komorový</t>
  </si>
  <si>
    <t>přesná specifikace vč 118 odkaz O3 : 2</t>
  </si>
  <si>
    <t>611-O4</t>
  </si>
  <si>
    <t>Okno plastové 1070 x 2725mm; OS; Uw 1,2 W/m2K; barva bílá; profil 6-komorový</t>
  </si>
  <si>
    <t>přesná specifikace vč 118 odkaz O4 : 1</t>
  </si>
  <si>
    <t>998 76-6 Přesun hmot pro konstrukce truhlářské</t>
  </si>
  <si>
    <t>998766202R00</t>
  </si>
  <si>
    <t xml:space="preserve">17,18,19,20,21,22, : </t>
  </si>
  <si>
    <t>Součet: : 368,56550</t>
  </si>
  <si>
    <t>762 34-8 Demontáž bednění a laťování</t>
  </si>
  <si>
    <t>762341811R00</t>
  </si>
  <si>
    <t>...bednění střech rovných, obloukových, o sklonu do 60 stupňů včetně všech nadstřešních konstrukcí z prken hrubých</t>
  </si>
  <si>
    <t>vč 104 stávající krytina odkaz 01 : 250,0</t>
  </si>
  <si>
    <t>762 33-9 Vázané konstrukce krovů</t>
  </si>
  <si>
    <t>762 33-91 vyřezání střešní vazby</t>
  </si>
  <si>
    <t>762331912R00</t>
  </si>
  <si>
    <t>...průřezové plochy řeziva do 120 cm2, délky vyřezané části krovu přes 3 do 5 m</t>
  </si>
  <si>
    <t>úpravy krovu - fakturovat dle skutečnosti : 95,0</t>
  </si>
  <si>
    <t>762331922R00</t>
  </si>
  <si>
    <t>...průřezové plochy řeziva přes 120 do 224 cm2, délky vyřezané části krovu přes 3 do 5 m</t>
  </si>
  <si>
    <t>úpravy krovu - fakturovat dle skutečnosti : 97,0</t>
  </si>
  <si>
    <t>762331931R00</t>
  </si>
  <si>
    <t>...průřezové plochy řeziva přes 224 do 288 cm2, délky vyřezané části krovu do 3 m</t>
  </si>
  <si>
    <t>úpravy krovu - fakturovat dle skutečnosti : 28,0</t>
  </si>
  <si>
    <t>762 33-92 doplnění části střešní vazby z hranolků, hranolů včetně dodávky řeziva</t>
  </si>
  <si>
    <t>762332931R00</t>
  </si>
  <si>
    <t>...průřezové plochy do 120 cm2</t>
  </si>
  <si>
    <t>762332932R00</t>
  </si>
  <si>
    <t>...průřezové plochy přes 120 do 224 cm2</t>
  </si>
  <si>
    <t>762332933R00</t>
  </si>
  <si>
    <t>...průřezové plochy přes 224 do 288 cm2</t>
  </si>
  <si>
    <t>762 34 Bednění , laťování a rošty</t>
  </si>
  <si>
    <t>762 34-2 s dodávkou řeziva</t>
  </si>
  <si>
    <t>762 34-22 laťování střech o sklonu do 60°</t>
  </si>
  <si>
    <t>762342203RT4</t>
  </si>
  <si>
    <t>...při vzdálenost latí přes 220 do 360 mm, vodorovné, včetně dodávky latí 40/60 mm</t>
  </si>
  <si>
    <t>vč 111, 115 skladba střechy S01 : 250,0</t>
  </si>
  <si>
    <t>762342204RT4</t>
  </si>
  <si>
    <t>...kontralatě, svislé, včetně dodávky latí 40/60 mm</t>
  </si>
  <si>
    <t>Položka pořadí 8 : 250.00000</t>
  </si>
  <si>
    <t>762 39 Spojovací a ochranné prostředky</t>
  </si>
  <si>
    <t>762395000R00</t>
  </si>
  <si>
    <t>...svory, prkna, hřebíky, pásová ocel, vruty, impregnace</t>
  </si>
  <si>
    <t>m3</t>
  </si>
  <si>
    <t>latě 40/60mm : 261,0*(0,00733+0,00264)</t>
  </si>
  <si>
    <t>762 91 Impregnace řeziva</t>
  </si>
  <si>
    <t>762911121R00</t>
  </si>
  <si>
    <t xml:space="preserve">...tlakovakuová, ochrana proti dřevokazným houbám, plísním a dřevokaznému hmyzu </t>
  </si>
  <si>
    <t>úpravy krovu - nové konstrukce - fakturovat dle skutečnosti : 3,0</t>
  </si>
  <si>
    <t xml:space="preserve">1,2,3,4,5,6,7,8,9,10,11, : </t>
  </si>
  <si>
    <t>Součet: : 1422,42810</t>
  </si>
  <si>
    <t>764 21-11 Demontáž krytiny hladké střešní</t>
  </si>
  <si>
    <t>764312822R00</t>
  </si>
  <si>
    <t xml:space="preserve">...z tabulí 2 x 0,67 m, plochy přes 25 m, sklonu do 30° </t>
  </si>
  <si>
    <t>764 21-12 Demontáž oplechování</t>
  </si>
  <si>
    <t>764321820R00</t>
  </si>
  <si>
    <t>...říms pod nadřímsovým žlabem, rš 500 mm, sklonu do 30°</t>
  </si>
  <si>
    <t>vč 107 odkaz 15 dle K7 : 1,8</t>
  </si>
  <si>
    <t>764322830R00</t>
  </si>
  <si>
    <t>...okapů na střechách s tvrdou krytinou, rš 400 mm, sklonu do 30°</t>
  </si>
  <si>
    <t>vč 104 dle K14 : 67,56</t>
  </si>
  <si>
    <t>764 21-13 Demontáž lemování</t>
  </si>
  <si>
    <t>764 21-133 komínů, zděných ventilací a jiných střešních proniků</t>
  </si>
  <si>
    <t>764339840R00</t>
  </si>
  <si>
    <t>...na hladké krytině, v hřebeni, sklonu do 30°</t>
  </si>
  <si>
    <t>vč 104 dle K15 : 2,0*2</t>
  </si>
  <si>
    <t>764 21-15 Demontáž žlabů</t>
  </si>
  <si>
    <t>764352830R00</t>
  </si>
  <si>
    <t>...podokapních půlkruhových obloukových ze segmentů, rš 250 mm, sklonu do 30°</t>
  </si>
  <si>
    <t>vč 104 dle K9 : 67,56</t>
  </si>
  <si>
    <t>764 21-16 Demontáž střešních otvorů</t>
  </si>
  <si>
    <t>764362810R00</t>
  </si>
  <si>
    <t>...střešních oken a poklopů, na krytině hladké a drážkové, sklonu do 30°</t>
  </si>
  <si>
    <t>vč 104 odkaz 17 : 2</t>
  </si>
  <si>
    <t>764 21-19 Demontáž ostatních prvků střešních</t>
  </si>
  <si>
    <t>764392840R00</t>
  </si>
  <si>
    <t>...úžlabí, rš 500 mm, sklonu do 30°</t>
  </si>
  <si>
    <t>vč 104 dle K17 : 9,0</t>
  </si>
  <si>
    <t>764393830R00</t>
  </si>
  <si>
    <t>...hřebene , rš 250 až 400 mm, sklonu do 30°</t>
  </si>
  <si>
    <t>vč 104 dle K16, K18 : 11,0+40,0</t>
  </si>
  <si>
    <t>764 21-25 Demontáž odpadních trub nebo součástí</t>
  </si>
  <si>
    <t>764454801R00</t>
  </si>
  <si>
    <t>...trub kruhových , o průměru 75 a 100 mm</t>
  </si>
  <si>
    <t>vč 104 dle K8 : 20,0</t>
  </si>
  <si>
    <t>764 90 Klempířské prvky z plechu s povrchovou úpravou</t>
  </si>
  <si>
    <t>764 90-1 střech z ocelových lakovaných tabulí</t>
  </si>
  <si>
    <t>764893110RT4V</t>
  </si>
  <si>
    <t>...Tašková tabule, osazená na dřevo, sklon do 30°, tloušťka plechu min. 0,5 mm, výška profilu 39mm, dl.350mm, barva tmavě šedá</t>
  </si>
  <si>
    <t>včetně větrací mřížky a spojovacích prostředků.</t>
  </si>
  <si>
    <t>764893111RT4V</t>
  </si>
  <si>
    <t>...hřebenáč, tloušťka plechu 0,6 mm s odvětráním, povrchová úprava HB polyester, RAL 7011</t>
  </si>
  <si>
    <t>včetně koncovek, těsnění a spojovacích prostředků.</t>
  </si>
  <si>
    <t>vč 119 K16 : 11,0</t>
  </si>
  <si>
    <t>vč 119 K18 : 40,0</t>
  </si>
  <si>
    <t>764893114RT4V</t>
  </si>
  <si>
    <t>...úžlabní plech včetně těsnícího klínového pásu, tloušťka plechu 0,6 mm, povrchová úprava HB polyester, RAL 7011</t>
  </si>
  <si>
    <t>včetně těsnění, tmele a spojovacích prostředků.</t>
  </si>
  <si>
    <t>vč 119 K17 : 9,0</t>
  </si>
  <si>
    <t>764893127R00V</t>
  </si>
  <si>
    <t>...sněhová zábrana včetně příslušenství dl.2 m</t>
  </si>
  <si>
    <t>sada</t>
  </si>
  <si>
    <t>včetně spojovacích prostředků.</t>
  </si>
  <si>
    <t>vč 115 skladba střechy S01 : 80,0/2</t>
  </si>
  <si>
    <t>764 90-8 okapový systém</t>
  </si>
  <si>
    <t>764908104RT2</t>
  </si>
  <si>
    <t>...podokapní půlkruhový žlab, ocelový žárově zinkovaný plech s povrchovou úpravou, velikost 125 mm, v ostatních barvách</t>
  </si>
  <si>
    <t>včetně háku, čela a spojky.</t>
  </si>
  <si>
    <t>vč 119 K9 : 67,56</t>
  </si>
  <si>
    <t>764908101RT2</t>
  </si>
  <si>
    <t>...žlabový kotlík kónický, ocelový žárově zinkovaný plech s povrchovou úpravou, velikost 125 mm, v ostatních barvách</t>
  </si>
  <si>
    <t>vč 119 K10 : 3</t>
  </si>
  <si>
    <t>764908109RT2</t>
  </si>
  <si>
    <t>...odpadní trouby kruhové, ocelový žárově zinkovaný plech s povrchovou úpravou, průměr 100 mm, v ostatních barvách</t>
  </si>
  <si>
    <t>včetně kolena, objímky, mezikusu, spojovacího materiálu a zednické výpomoci.</t>
  </si>
  <si>
    <t>vč 119 K8 : 20,0</t>
  </si>
  <si>
    <t>764 90-9 doplňky</t>
  </si>
  <si>
    <t>764909401R00</t>
  </si>
  <si>
    <t>...hydroizolační difuzní fólie</t>
  </si>
  <si>
    <t>Položka pořadí 22 : 250.00000</t>
  </si>
  <si>
    <t>764 07-23 Oplechování zdí a nadezdívek z ocelových plechů s povrchovou úpravou</t>
  </si>
  <si>
    <t>764 07-231 výroba a montáž</t>
  </si>
  <si>
    <t>764928305R00</t>
  </si>
  <si>
    <t>...rš 600 mm</t>
  </si>
  <si>
    <t>vč 119 K7 : 1,75</t>
  </si>
  <si>
    <t>764 07-12 Oplechování říms a okapů z ocelových plechů s povrchovou úpravou</t>
  </si>
  <si>
    <t>včetně zhotovení rohů, spojů a dilatací</t>
  </si>
  <si>
    <t>764 07-121 výroba (zhotovení) a montáž oplechování</t>
  </si>
  <si>
    <t>764918222R00</t>
  </si>
  <si>
    <t>...okapů na šikmé střeše, rš 330 mm</t>
  </si>
  <si>
    <t>vč 119 K14 : 67,56</t>
  </si>
  <si>
    <t>764 07-13 Lemování z ocelových plechů s povrchovou úpravou</t>
  </si>
  <si>
    <t>764 07-131 výroba (zhotovení) a montáž lemování zdí</t>
  </si>
  <si>
    <t>764918311R00</t>
  </si>
  <si>
    <t>...na střechách s tvrdou krytinou včetně rohů a ukončení před požární zdí, rš 250 mm</t>
  </si>
  <si>
    <t>vč 119 K15 : 2,0*2+1,87*2+0,34*4+0,2*4+2,0*2+1,87*2</t>
  </si>
  <si>
    <t>vč 119 K20 : 1,75</t>
  </si>
  <si>
    <t>K7 : 1,75*0,4*1,1</t>
  </si>
  <si>
    <t>K14 : 67,56*0,3*1,1</t>
  </si>
  <si>
    <t>K15 : (2,0*2+1,87*2)*0,265*1,15</t>
  </si>
  <si>
    <t>K15 : (0,34*4+0,2*4)*0,235*1,15</t>
  </si>
  <si>
    <t>K15 : (2,0*2+1,87*2)*0,125*1,15</t>
  </si>
  <si>
    <t>K20 : 1,75*0,25*1,15</t>
  </si>
  <si>
    <t>7649001</t>
  </si>
  <si>
    <t>Střešní výlez (okno) 600x600 včetně lemování, materiál ocel, barva tmavě šedá, fólie proti UV záření, dodávka, montáž, kotvení a spojovací materiál</t>
  </si>
  <si>
    <t>vč 118 odkaz O5 : 2</t>
  </si>
  <si>
    <t>7649002</t>
  </si>
  <si>
    <t>...Komínové lávky, materiál ocel, barva tmavě šedá, dodávka, montáž, kotvení</t>
  </si>
  <si>
    <t>K11 : 2,0*2</t>
  </si>
  <si>
    <t>7649003</t>
  </si>
  <si>
    <t>Sněhový rozrážeč</t>
  </si>
  <si>
    <t>včetně spojovacích prostředků. Cena stanovena na plochu střechy.</t>
  </si>
  <si>
    <t xml:space="preserve">13,14,15,16,17,18,19,20,21,22,23,24,25,26,27,28,29,30,31,32,33,34,35,36, : </t>
  </si>
  <si>
    <t>Součet: : 5633,06270</t>
  </si>
  <si>
    <t>979 01 Svislá doprava suti a vybouraných hmot</t>
  </si>
  <si>
    <t>979 01-2 nošením</t>
  </si>
  <si>
    <t>979011211R00</t>
  </si>
  <si>
    <t>...za prvé podlaží nad základním podlažím</t>
  </si>
  <si>
    <t>979011219R00</t>
  </si>
  <si>
    <t>...příplatek zakaždé další podlaží nad prvním základním podlažím</t>
  </si>
  <si>
    <t>979 08-1 Odvoz suti a vybouraných hmot na skládku</t>
  </si>
  <si>
    <t>979081111R00</t>
  </si>
  <si>
    <t>...do 1 km</t>
  </si>
  <si>
    <t>Včetně naložení na dopravní prostředek a složení na skládku, bez poplatku za skládku.</t>
  </si>
  <si>
    <t>979081121R00</t>
  </si>
  <si>
    <t>...příplatek za každý další 1 km</t>
  </si>
  <si>
    <t>979 08-2 Vnitrostaveništní doprava suti a vybouraných hmot</t>
  </si>
  <si>
    <t>979082111R00</t>
  </si>
  <si>
    <t>...do 10 m</t>
  </si>
  <si>
    <t>979082121R00</t>
  </si>
  <si>
    <t>...příplatek k ceně za každých dalších 5 m</t>
  </si>
  <si>
    <t>979 08-4 Poplatek za skládku</t>
  </si>
  <si>
    <t>979990107R00</t>
  </si>
  <si>
    <t>...směs betonu,cihel a dřeva</t>
  </si>
  <si>
    <t>978 04 Odstranění kontaktního zateplovacího systému</t>
  </si>
  <si>
    <t>978041108R00</t>
  </si>
  <si>
    <t>...z fasádního polystyrenu EPS F, tloušťky 80 mm, s omítkou</t>
  </si>
  <si>
    <t xml:space="preserve">vč 102, 103 odkaz 26 : </t>
  </si>
  <si>
    <t>(4,97+4,32+1,365+0,08*2+0,5*2)*5,8</t>
  </si>
  <si>
    <t>950-O06</t>
  </si>
  <si>
    <t>Budka pro rorýse dvoukomorová pro umístění na KZS, dodávka, montáž, kotvení</t>
  </si>
  <si>
    <t>vč 118 odkaz O6 : 2</t>
  </si>
  <si>
    <t>725 D.1.4.3A</t>
  </si>
  <si>
    <t>Vytápění a plynoinstalace - uznatelné náklady - samostatný rozpočet</t>
  </si>
  <si>
    <t>soubor</t>
  </si>
  <si>
    <t>005281010R</t>
  </si>
  <si>
    <t>Propagace</t>
  </si>
  <si>
    <t>Soubor</t>
  </si>
  <si>
    <t>rts 16/II</t>
  </si>
  <si>
    <t>Náklady spojené s povinnou publicitou.</t>
  </si>
  <si>
    <t>317 94 Dodání a osazení válcovaných nosníků do připravených otvorů</t>
  </si>
  <si>
    <t>bez zazdění hlav, nařezání nosníků na potřebný rozměr,</t>
  </si>
  <si>
    <t>317944311RT2</t>
  </si>
  <si>
    <t>...I 100</t>
  </si>
  <si>
    <t>překlad 1,2 : (1,0*2+1,1)*8,3*0,001</t>
  </si>
  <si>
    <t>346 24-438 Plentování ocelových nosníků jednostranné</t>
  </si>
  <si>
    <t>jakýmikoliv cihlami,</t>
  </si>
  <si>
    <t>346244381R00</t>
  </si>
  <si>
    <t>...výšky do 200 mm</t>
  </si>
  <si>
    <t>překlad 1,2 : (1,0*2+1,1)*0,1</t>
  </si>
  <si>
    <t>349 23-1 Přizdívka ostění s ozubem</t>
  </si>
  <si>
    <t>ve vybouraných otvorech, s vysekáním kapes pro zavázání, z jakýchkoliv cihel, z pomocného pracovního lešení o výšce podlahy do 1900 mm a pro zatížení do 1,5 kPa,</t>
  </si>
  <si>
    <t>349231811R00</t>
  </si>
  <si>
    <t>...přes 80 do 150 mm</t>
  </si>
  <si>
    <t>D1, D2 : 0,15*2,02*8</t>
  </si>
  <si>
    <t>954 Obklady konstrukcí sádrokartonovými deskami</t>
  </si>
  <si>
    <t>954 2 obklady dřevěných konstrukcí</t>
  </si>
  <si>
    <t>954 23 obklad sloupů a trámů do 500 x500 mm</t>
  </si>
  <si>
    <t>342267111RT1</t>
  </si>
  <si>
    <t>...1x opláštění, dvoustranné, deska standard tloušťky 12,5 mm</t>
  </si>
  <si>
    <t>odvětrání kuchyně 1NP : 2,74*2</t>
  </si>
  <si>
    <t>342267111RT3</t>
  </si>
  <si>
    <t>...1x opláštění, dvoustranné, deska impregnovaná tloušťky 12,5 mm</t>
  </si>
  <si>
    <t>úprava pro stoupačky v koupelně : 2,63*4*2</t>
  </si>
  <si>
    <t>611 40-1 Omítka malých ploch na stropech</t>
  </si>
  <si>
    <t>jakoukoliv maltou, z pomocného pracovního lešení o výšce podlahy do 1900 mm a pro zatížení do 1,5 kPa,</t>
  </si>
  <si>
    <t>611401311RT2</t>
  </si>
  <si>
    <t>...přes 0,25 do 1 m2, vápennou štukovou omítkou</t>
  </si>
  <si>
    <t>vč 102 odkaz 29 : 2</t>
  </si>
  <si>
    <t>vč 103 odkaz 29 : 2</t>
  </si>
  <si>
    <t>612 40-1 Omítky malých ploch vnitřních stěn</t>
  </si>
  <si>
    <t>612401291RT2</t>
  </si>
  <si>
    <t>...přes 0,09 do 0,25 m2</t>
  </si>
  <si>
    <t>612401391RT2</t>
  </si>
  <si>
    <t>D1, D2 : (0,9+2,02*2)*2*8</t>
  </si>
  <si>
    <t>611 47-141 Tenkovrstvá úprava stropů aktivovaným štukem</t>
  </si>
  <si>
    <t>vodorovných, šikmých, žebrových a klenutých a schodišťových konstrukcí, s nejnutnějším obroušením podkladu (pemzou apod.) a oprášením, s pomocným lešením o výšce podlahy do 1900 mm a pro zatížení do 1,5 kPa,</t>
  </si>
  <si>
    <t>611471413R00</t>
  </si>
  <si>
    <t>...tloušťky 2÷3 mm, maltou vápenocementovou s disperzní přísadou</t>
  </si>
  <si>
    <t xml:space="preserve">schodišťový prostor stropy : </t>
  </si>
  <si>
    <t>1PP chodba : 3,88</t>
  </si>
  <si>
    <t>ramena schodiště : 6,0</t>
  </si>
  <si>
    <t>podesty : 8,0</t>
  </si>
  <si>
    <t>strop : 2,28*5,04</t>
  </si>
  <si>
    <t>612 47-141 Tenkovrstvá úprava stěn aktivovaným štukem</t>
  </si>
  <si>
    <t>na rovném povrchu vnitřních stěn, pilířů, svislých panelových konstrukcí, s nejnutnějším obroušením podkladu (pemzou apod.) a oprášením,</t>
  </si>
  <si>
    <t>612471413R00</t>
  </si>
  <si>
    <t>...malta vápenocementová s disperzní přísadou</t>
  </si>
  <si>
    <t xml:space="preserve">schodišťový prostor stěny : </t>
  </si>
  <si>
    <t>35,75*2+2,28*7,97*2-0,885*1,71</t>
  </si>
  <si>
    <t>-0,8*1,81*3</t>
  </si>
  <si>
    <t>-0,8*1,97*7</t>
  </si>
  <si>
    <t>-1,445*2,1-1,1*2,725</t>
  </si>
  <si>
    <t>612 42-1 Oprava vnitřních vápenných omítek stěn</t>
  </si>
  <si>
    <t>612421331RT2</t>
  </si>
  <si>
    <t>...v množství opravované plochy přes 10 do 30 %,  štukových</t>
  </si>
  <si>
    <t>Včetně pomocného pracovního lešení o výšce podlahy do 1900 mm a pro zatížení do 1,5 kPa.</t>
  </si>
  <si>
    <t xml:space="preserve">úprava obvodových stěn : </t>
  </si>
  <si>
    <t>1NP : (4,49*4+2,74*4+3,97*4)*2,63</t>
  </si>
  <si>
    <t>(1,89*4)*(2,63-2,0)</t>
  </si>
  <si>
    <t>2NP : (4,49*4+2,74*4+3,97*4)*2,63</t>
  </si>
  <si>
    <t>-1,29*1,33*16</t>
  </si>
  <si>
    <t>648 99 Osazení parapetních desek z plastických hmot</t>
  </si>
  <si>
    <t>a poloplastických hmot na montážní pěnu, zapravení omítky pod parapetem, těsnění spáry mezi parapetem a rámem okna, dodávka silikonu.</t>
  </si>
  <si>
    <t>648 99-1 Dodávka a osazení parapetních desek z plastických hmot</t>
  </si>
  <si>
    <t>648991111RT3</t>
  </si>
  <si>
    <t>...šířky 150 mm</t>
  </si>
  <si>
    <t>vč 118 odkaz O1-O3 : 0,6*4+0,65*5+0,86*2</t>
  </si>
  <si>
    <t>648991113RT2</t>
  </si>
  <si>
    <t>...šířky 250 mm, parapet vnitřní š = 250 mm; materiál - povrch laminátová fólie; materiál - jádro komůrkové ušlechtilé PVC; dekor bílý, mramor, imitace dřeva</t>
  </si>
  <si>
    <t>vč 118 odkaz O4 : 1,07</t>
  </si>
  <si>
    <t>62290</t>
  </si>
  <si>
    <t>Umělecké malířské práce na fasádě odolnými barvami včetně dodávky lešení apod.</t>
  </si>
  <si>
    <t>vč 122, 123 : 1</t>
  </si>
  <si>
    <t>6429401</t>
  </si>
  <si>
    <t>Dveře včetně zárubně - PO 800 x 1970 provedení v bezpečnostní třídě 4</t>
  </si>
  <si>
    <t>Dodávka a montáž, zárubně ocel. požár.1křídl., bezpečnostních, doddatečně pl. do 2,5 m2, včetně zárubní 800 x 1970mm, povrchové úpravy a úpravy u prahu přechod. lištou.</t>
  </si>
  <si>
    <t>Dodávka a montáž, dveře speciální protipožární EI30 DP3-S; 800 x 1970mm; ozdobný rámeček, povrch. úprava folie. Bezpečnostní vložka, kukátko, řetízek.</t>
  </si>
  <si>
    <t xml:space="preserve">specifikace viz TZ čl. 1.1.5.11 : </t>
  </si>
  <si>
    <t xml:space="preserve">dodávka, doprava, montáž, dokování : </t>
  </si>
  <si>
    <t>vč 120 odkaz D1, D2 : 8</t>
  </si>
  <si>
    <t>941 95-5 Lešení lehké pracovní pomocné</t>
  </si>
  <si>
    <t>941955102R00</t>
  </si>
  <si>
    <t>...ve schodišti, o výšce lešeňové podlahy přes 1,5 do 3,5 m</t>
  </si>
  <si>
    <t>2,28*5,04*2</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</si>
  <si>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</si>
  <si>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</si>
  <si>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</si>
  <si>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...světlá výška podlaží do 4 m</t>
  </si>
  <si>
    <t xml:space="preserve">1PP : </t>
  </si>
  <si>
    <t>19,57*4,32+22,3*4,65+2,98*0,88</t>
  </si>
  <si>
    <t xml:space="preserve">schodiště, chodba : </t>
  </si>
  <si>
    <t xml:space="preserve">koupelny, šatny : </t>
  </si>
  <si>
    <t>2,9*8</t>
  </si>
  <si>
    <t xml:space="preserve">půda : </t>
  </si>
  <si>
    <t>(19,59*4,32+22,32*4,67)*0,3</t>
  </si>
  <si>
    <t>953 94-1 Drobné kovové předměty se zalitím maltou cementovou</t>
  </si>
  <si>
    <t>953 94-11 osazování drobných kovových předmětů, náklady na dodání kovových předmětů se oceńují ve specifikaci</t>
  </si>
  <si>
    <t>953941212R00</t>
  </si>
  <si>
    <t>...mříží v rámu nebo z jednotlivých tyčí do připravených otvorů (za každé zalití)</t>
  </si>
  <si>
    <t xml:space="preserve">kotvení mříží : </t>
  </si>
  <si>
    <t>Z1 : 4*4</t>
  </si>
  <si>
    <t>Z2 : 4*5</t>
  </si>
  <si>
    <t>Z3 : 4*2</t>
  </si>
  <si>
    <t>553-001</t>
  </si>
  <si>
    <t>Mříže okenní pevné z ocel.profilů. pletivo tahokov, povrchová úprava pozink., kotvící materiál</t>
  </si>
  <si>
    <t xml:space="preserve">vč 121 : </t>
  </si>
  <si>
    <t>Z1 : 0,56*0,3*4</t>
  </si>
  <si>
    <t>Z2 : 0,61*0,3*5</t>
  </si>
  <si>
    <t>Z3 : 0,82*0,3*2</t>
  </si>
  <si>
    <t>962 03-1 Bourání příček z cihel a tvárnic</t>
  </si>
  <si>
    <t>nebo vybourání otvorů průřezové plochy přes 4 m2 v příčkách, včetně pomocného lešení o výšce podlahy do 1900 mm a pro zatížení do 1,5 kPa  (150 kg/m2),</t>
  </si>
  <si>
    <t>962031132R00</t>
  </si>
  <si>
    <t xml:space="preserve">...z jakýchkoliv cihel pálených, plných nebo dutých, na jakoukoliv maltu vápenou nebo vápenocementovou, tloušťky do 100 mm </t>
  </si>
  <si>
    <t>vč 102 odkaz 29 : (0,325+0,165+0,22+0,4)*2,63</t>
  </si>
  <si>
    <t>vč 103 odkaz 29 : (0,22+0,40+0,325+0,165)*2,63</t>
  </si>
  <si>
    <t>968061125R00</t>
  </si>
  <si>
    <t>...dveří, plochy do 2 m2</t>
  </si>
  <si>
    <t>vč 102, 103 odkaz 19 : 8</t>
  </si>
  <si>
    <t>968062455R00</t>
  </si>
  <si>
    <t>...dveřních zárubní, plochy do 2 m2</t>
  </si>
  <si>
    <t>odkaz 19 : 0,845*1,97*8</t>
  </si>
  <si>
    <t>968 09 Vybourání vnitřních parapetů</t>
  </si>
  <si>
    <t>968095002R00</t>
  </si>
  <si>
    <t xml:space="preserve">...dřevěných, šířky do 50 cm,  </t>
  </si>
  <si>
    <t>973 03-1 Vysekání v cihelném zdivu výklenků a kapes</t>
  </si>
  <si>
    <t>973 03-11 výklenků</t>
  </si>
  <si>
    <t>973031151R00</t>
  </si>
  <si>
    <t>...na jakoukoliv maltu vápennou nebo vápenocementovou, plochy větší než 0,25 m2</t>
  </si>
  <si>
    <t>HOP, RE1, RE2 : 0,2*3</t>
  </si>
  <si>
    <t>974 03-1 Vysekání rýh v jakémkoliv zdivu cihelném</t>
  </si>
  <si>
    <t>974 03-15 pro vtahování nosníků do zdí, před vybouráním otvorů</t>
  </si>
  <si>
    <t>974031664R00</t>
  </si>
  <si>
    <t>...do hloubky 150 mm, při výšce nosníku do 150 mm</t>
  </si>
  <si>
    <t>překlad 1,2 : 1,1+1,0*2</t>
  </si>
  <si>
    <t>976 07 Vybourání kovových doplňkových konstrukcí</t>
  </si>
  <si>
    <t>976 07-4 kotevních želez , zapuštěných do 300 mm ve zdivu nebo dlažbě</t>
  </si>
  <si>
    <t>976074131R00</t>
  </si>
  <si>
    <t>... z jakýchkoliv cihel, na maltu cementovou</t>
  </si>
  <si>
    <t>vč 107 odkaz 24 : 1</t>
  </si>
  <si>
    <t>977 00 Zvětšení komínového průduchu frézováním</t>
  </si>
  <si>
    <t>977000011R00</t>
  </si>
  <si>
    <t>...úběr do 30 mm</t>
  </si>
  <si>
    <t>vyčištění a vyfrézování stávajících průduchů : 11,0*10</t>
  </si>
  <si>
    <t>978 01 Otlučení omítek vápenných nebo vápenocementových</t>
  </si>
  <si>
    <t>978 01-1 vnitřních</t>
  </si>
  <si>
    <t>978013141R00</t>
  </si>
  <si>
    <t>...stěn, v rozsahu do 30 %</t>
  </si>
  <si>
    <t>Položka pořadí 12 : 217.72240</t>
  </si>
  <si>
    <t>976085311R01</t>
  </si>
  <si>
    <t>Demontáž stávajícího výlezu na půdu 460 x 460mm</t>
  </si>
  <si>
    <t>vč 104 odkaz 18 : 2</t>
  </si>
  <si>
    <t xml:space="preserve">1,2,3,4,5,6,7,8,9,10,11,12,13,14,16,17,18,19,20,21,23,25,28, : </t>
  </si>
  <si>
    <t>Součet: : 6,26799</t>
  </si>
  <si>
    <t>970102</t>
  </si>
  <si>
    <t>Demontáž dvířek HUP</t>
  </si>
  <si>
    <t>vč 107 odkaz 22 : 1</t>
  </si>
  <si>
    <t>D.1.4.1</t>
  </si>
  <si>
    <t>ZTI - samostatný rozpočet</t>
  </si>
  <si>
    <t>721 24-28 Demontáž lapačů střešních splavenin</t>
  </si>
  <si>
    <t>721242804R00</t>
  </si>
  <si>
    <t>...DN 125</t>
  </si>
  <si>
    <t>800-721</t>
  </si>
  <si>
    <t>vč 101 odkaz 03 : 3</t>
  </si>
  <si>
    <t>721 24 Lapače střešních splavenin</t>
  </si>
  <si>
    <t>721242110RT1</t>
  </si>
  <si>
    <t>...D 110 mm, s otáč.kul.kloubem na odtoku, s košem , se suchou a nezámr.klapkou,čistícím víčkem a vylam.těs. kroužky pro připoj.potrub.svodů D 75, 90,...</t>
  </si>
  <si>
    <t>K12 : 3</t>
  </si>
  <si>
    <t>998 72-1 Přesun hmot pro vnitřní kanalizaci</t>
  </si>
  <si>
    <t>50 m vodorovně, měřeno od těžiště půdorysné plochy skládky do těžiště půdorysné plochy objektu</t>
  </si>
  <si>
    <t>998721202R00</t>
  </si>
  <si>
    <t xml:space="preserve">34,35, : </t>
  </si>
  <si>
    <t>Součet: : 62,25000</t>
  </si>
  <si>
    <t>725 D.1.4.3B</t>
  </si>
  <si>
    <t>Vytápění a plynoinstalace - neuznatelné náklady - samostatný rozpočet</t>
  </si>
  <si>
    <t>762 08 Zvláštní výkony</t>
  </si>
  <si>
    <t>762 08-8 zakrývání rozpracovaných tesařských konstrukcí těžkou plachtou na ochranu před srážkovou vodou, včetně odstranění</t>
  </si>
  <si>
    <t>762088116R00</t>
  </si>
  <si>
    <t>...15 x 20 m</t>
  </si>
  <si>
    <t>Zakrývání rozpracovaných tesařských konstrukcí těžkou plachtou na ochranu před srážkovou vodou.</t>
  </si>
  <si>
    <t>úpravy krovu : 1</t>
  </si>
  <si>
    <t>762 84-8 Demontáž podbíjení obkladů stropů a satřech sklonu do 60°</t>
  </si>
  <si>
    <t>762841811R00</t>
  </si>
  <si>
    <t>...z prken hrubých tloušťky do 35 mm bez omítky</t>
  </si>
  <si>
    <t xml:space="preserve">vč 104 výměna podbytí přesahů střechy : </t>
  </si>
  <si>
    <t>66,0*(0,4+0,15)</t>
  </si>
  <si>
    <t>762 84 Podbíjení stropů a střech rovných</t>
  </si>
  <si>
    <t>762 84-2 s dodávkou materiálu</t>
  </si>
  <si>
    <t>762841210RT3</t>
  </si>
  <si>
    <t>...z hoblovaných prken, tloušťky 24 mm, na sraz s olištováním spár</t>
  </si>
  <si>
    <t>Položka pořadí 39 : 36.30000</t>
  </si>
  <si>
    <t>762 89 Spojovací a ochranné prostředky</t>
  </si>
  <si>
    <t>762895000R00</t>
  </si>
  <si>
    <t>...hřebíky, svory, impregnace</t>
  </si>
  <si>
    <t>Položka pořadí 40 : 36.30000*0,024</t>
  </si>
  <si>
    <t>762111811R01</t>
  </si>
  <si>
    <t>Demontáž stěn z hranolků, fošen nebo latí</t>
  </si>
  <si>
    <t xml:space="preserve">úprava příček sklepních boxů odřezáním horního dílu 200mm : </t>
  </si>
  <si>
    <t>vč 101 odkaz 27 : (3,83+2,6*6+14,3+1,5)*0,2</t>
  </si>
  <si>
    <t>762 52 Položení podlah</t>
  </si>
  <si>
    <t>762 52-1 montáž</t>
  </si>
  <si>
    <t>762526130R00</t>
  </si>
  <si>
    <t>...polštářů pod podlahy rozteče do 100 cm</t>
  </si>
  <si>
    <t>vč 111 pochůzí lávka T01 : 1,0*7</t>
  </si>
  <si>
    <t>762 59-5 Spojovací a ochranné prostředky</t>
  </si>
  <si>
    <t>762595000R00</t>
  </si>
  <si>
    <t>...hřebíky, vruty, impregnace</t>
  </si>
  <si>
    <t>7,0*0,12*0,3</t>
  </si>
  <si>
    <t>60515285.AR1</t>
  </si>
  <si>
    <t>hranol SM/JD; tl = 120,0 mm; š = 300 mm; l = 6 250 až 9 000 mm; jakost I</t>
  </si>
  <si>
    <t>Položka pořadí 44 : 0.25200*1,1</t>
  </si>
  <si>
    <t>763614231R00</t>
  </si>
  <si>
    <t>...podlahy, z desek tl. nad 18 mm, na sraz, šroubované</t>
  </si>
  <si>
    <t>Položka pořadí 43 : 7.00000</t>
  </si>
  <si>
    <t>60725035R</t>
  </si>
  <si>
    <t>deska dřevoštěpková třívrstvá pro prostředí vlhké; strana nebroušená; hrana rovná; tl = 22,0 mm</t>
  </si>
  <si>
    <t>Položka pořadí 46 : 7.00000*1,2</t>
  </si>
  <si>
    <t>7629001</t>
  </si>
  <si>
    <t>Zábradlí - hranol 60/40mm, výška 1000mm, dodávka, montáž, spojovací materiál, impregnace</t>
  </si>
  <si>
    <t>vč 111 pochozí lávka : (6,06+1,0)*2</t>
  </si>
  <si>
    <t xml:space="preserve">38,39,40,41,42,43,44,45,46,47,48, : </t>
  </si>
  <si>
    <t>Součet: : 436,90990</t>
  </si>
  <si>
    <t>766 66 Demontáž dveřních křídel</t>
  </si>
  <si>
    <t>766 66-3 prahů dveří</t>
  </si>
  <si>
    <t>766662811R00</t>
  </si>
  <si>
    <t>...jednokřídlových</t>
  </si>
  <si>
    <t>prahy bouraných vstupních dveří : 8</t>
  </si>
  <si>
    <t>7670101</t>
  </si>
  <si>
    <t>Žebřík ocelový dl. 2600 mm, dodávka, montáž, povrchová úprava pozink</t>
  </si>
  <si>
    <t>vč 121 odkaz Z04 : 1</t>
  </si>
  <si>
    <t>7670102</t>
  </si>
  <si>
    <t>Protipožární zateplený prostup na půdu 1100 x 825 mm, dodávka, montáž, úprava otvoru tl. stropu 390mm</t>
  </si>
  <si>
    <t>vč 120 odkaz 3/D : 1</t>
  </si>
  <si>
    <t>998 76-7 Přesun hmot pro kovové stavební doplňk. konstrukce</t>
  </si>
  <si>
    <t>998767202R00</t>
  </si>
  <si>
    <t>800-767</t>
  </si>
  <si>
    <t xml:space="preserve">51,52, : </t>
  </si>
  <si>
    <t>Součet: : 157,50000</t>
  </si>
  <si>
    <t>783 62 Nátěry truhlářských výrobků syntetické</t>
  </si>
  <si>
    <t>783626700R00</t>
  </si>
  <si>
    <t>...lazurovací, 2x lakování</t>
  </si>
  <si>
    <t>800-783</t>
  </si>
  <si>
    <t>Položka pořadí 40 : 36.30000</t>
  </si>
  <si>
    <t>783 78 Nátěry tesařských konstrukcí ochranné</t>
  </si>
  <si>
    <t>protihnilobné, protiplísňové proti ohni a škůdcům</t>
  </si>
  <si>
    <t>783782205R01</t>
  </si>
  <si>
    <t>...Očištění a nátěr fungicidní+ biocidní (proti plísním, houbám a hmyzu), dvojnásobné</t>
  </si>
  <si>
    <t>včetně montáže, dodávky a demontáže lešení.</t>
  </si>
  <si>
    <t xml:space="preserve">viz TZ ošetření krovu : </t>
  </si>
  <si>
    <t>konstrukce krovu- fakturovat dle skutečnosti : 130,0</t>
  </si>
  <si>
    <t>784 40 Odstranění maleb</t>
  </si>
  <si>
    <t>784401801R00</t>
  </si>
  <si>
    <t>...obroušením s oprášením, v místnostech do 3,8 m</t>
  </si>
  <si>
    <t xml:space="preserve">očištění stěn 1PP : </t>
  </si>
  <si>
    <t>(18,61+3,83)*2*2,1</t>
  </si>
  <si>
    <t>(7,05+3,63)*2*2,1</t>
  </si>
  <si>
    <t>(1,87+3,63)*2*2,1</t>
  </si>
  <si>
    <t>(1,84+3,63)*2*2,1</t>
  </si>
  <si>
    <t>784402801R00</t>
  </si>
  <si>
    <t>...oškrabáním, v místnostech do 3,8 m</t>
  </si>
  <si>
    <t>784402804R00</t>
  </si>
  <si>
    <t>...oškrabáním, na schodišti o výšce podlaží do 3,8 m</t>
  </si>
  <si>
    <t>784 41-2 Penetrace (napouštění) podkladu</t>
  </si>
  <si>
    <t>784191101R00</t>
  </si>
  <si>
    <t>...disperzní, jednonásobná</t>
  </si>
  <si>
    <t>Položka pořadí 57 : 245.17360</t>
  </si>
  <si>
    <t>Položka pořadí 58 : 135.70105</t>
  </si>
  <si>
    <t>784 45 Malby z malířských směsí</t>
  </si>
  <si>
    <t>784195112R00</t>
  </si>
  <si>
    <t>...hlinkové,  , bělost 77 %, dvojnásobné</t>
  </si>
  <si>
    <t>784111701R00</t>
  </si>
  <si>
    <t>stoupačky v koupelně : (2,63-2,0)*0,5*8</t>
  </si>
  <si>
    <t>odvětrání kuchyně 1NP : 2,74*(0,4+0,3)*2</t>
  </si>
  <si>
    <t>784115712R00</t>
  </si>
  <si>
    <t>...omyvatelné, pro sádrokarton,  , bílé, dvojnásobné</t>
  </si>
  <si>
    <t>Položka pořadí 61 : 6.35600</t>
  </si>
  <si>
    <t>9 Hodinové zúčtovací sazby</t>
  </si>
  <si>
    <t>909      R00</t>
  </si>
  <si>
    <t>Hzs-nezmeritelne stavebni prace</t>
  </si>
  <si>
    <t>h</t>
  </si>
  <si>
    <t>Přir.M</t>
  </si>
  <si>
    <t>ostatní práce neuvedené v rozpočtu - fakturovat dle skutečnosti : 100,0</t>
  </si>
  <si>
    <t>2100001T00</t>
  </si>
  <si>
    <t>Elektroinstalace - samostatný rozpočet</t>
  </si>
  <si>
    <t>005121 R</t>
  </si>
  <si>
    <t>Zařízení staveniště</t>
  </si>
  <si>
    <t>Veškeré náklady spojené s vybudováním, provozem a odstraněním zařízení staveniště.</t>
  </si>
  <si>
    <t>005211040R</t>
  </si>
  <si>
    <t xml:space="preserve">Užívání veřejných ploch a prostranství  </t>
  </si>
  <si>
    <t>Náklady a poplatky spojené s užíváním veřejných ploch a prostranství, pokud jsou stavebními pracemi nebo souvisejícími činnostmi dotčeny, a to včetně užívání ploch v souvislosti s uložením stavebního materiálu nebo stavebního odpadu.</t>
  </si>
</sst>
</file>

<file path=xl/styles.xml><?xml version="1.0" encoding="utf-8"?>
<styleSheet xmlns="http://schemas.openxmlformats.org/spreadsheetml/2006/main">
  <numFmts count="3">
    <numFmt numFmtId="171" formatCode="#,##0.00\ _K_č"/>
    <numFmt numFmtId="172" formatCode="#,##0.00000"/>
    <numFmt numFmtId="173" formatCode="#,##0.00_\_K_č"/>
  </numFmts>
  <fonts count="18">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10"/>
      <color indexed="9"/>
      <name val="Arial CE"/>
      <family val="2"/>
      <charset val="238"/>
    </font>
    <font>
      <sz val="8"/>
      <color indexed="12"/>
      <name val="Arial CE"/>
      <family val="2"/>
      <charset val="238"/>
    </font>
    <font>
      <sz val="8"/>
      <color indexed="17"/>
      <name val="Arial CE"/>
      <family val="2"/>
      <charset val="238"/>
    </font>
    <font>
      <sz val="8"/>
      <color indexed="9"/>
      <name val="Arial CE"/>
      <family val="2"/>
      <charset val="23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
      <patternFill patternType="solid">
        <fgColor rgb="FFFFFFFF"/>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358">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2" xfId="0" applyNumberFormat="1" applyBorder="1"/>
    <xf numFmtId="4" fontId="0" fillId="0" borderId="42" xfId="0" applyNumberFormat="1" applyBorder="1" applyAlignment="1"/>
    <xf numFmtId="4" fontId="0" fillId="0" borderId="42" xfId="0" applyNumberFormat="1" applyBorder="1" applyAlignment="1">
      <alignment shrinkToFit="1"/>
    </xf>
    <xf numFmtId="4" fontId="0" fillId="0" borderId="27" xfId="0" applyNumberFormat="1" applyBorder="1" applyAlignment="1">
      <alignment shrinkToFit="1"/>
    </xf>
    <xf numFmtId="4" fontId="5" fillId="0" borderId="37" xfId="0" applyNumberFormat="1" applyFont="1" applyBorder="1"/>
    <xf numFmtId="4" fontId="5" fillId="0" borderId="11" xfId="0" applyNumberFormat="1" applyFont="1" applyBorder="1"/>
    <xf numFmtId="4" fontId="5" fillId="0" borderId="12" xfId="0" applyNumberFormat="1" applyFont="1" applyBorder="1"/>
    <xf numFmtId="4" fontId="5" fillId="0" borderId="12" xfId="0" applyNumberFormat="1" applyFont="1" applyBorder="1"/>
    <xf numFmtId="4" fontId="5" fillId="0" borderId="12" xfId="0" applyNumberFormat="1" applyFont="1" applyBorder="1" applyAlignment="1"/>
    <xf numFmtId="4" fontId="5" fillId="0" borderId="27" xfId="0" applyNumberFormat="1" applyFont="1" applyBorder="1"/>
    <xf numFmtId="4" fontId="5" fillId="0" borderId="27" xfId="0" applyNumberFormat="1" applyFont="1" applyBorder="1" applyAlignment="1"/>
    <xf numFmtId="0" fontId="0" fillId="0" borderId="0" xfId="0" applyBorder="1" applyAlignment="1"/>
    <xf numFmtId="0" fontId="0" fillId="0" borderId="45" xfId="0" applyBorder="1"/>
    <xf numFmtId="0" fontId="0" fillId="0" borderId="45" xfId="0" applyBorder="1" applyAlignment="1"/>
    <xf numFmtId="0" fontId="0" fillId="0" borderId="46" xfId="0" applyBorder="1" applyAlignment="1"/>
    <xf numFmtId="0" fontId="0" fillId="0" borderId="38" xfId="0" applyBorder="1" applyAlignment="1"/>
    <xf numFmtId="0" fontId="0" fillId="0" borderId="41" xfId="0" applyBorder="1" applyAlignment="1"/>
    <xf numFmtId="0" fontId="0" fillId="0" borderId="48" xfId="0" applyBorder="1"/>
    <xf numFmtId="0" fontId="0" fillId="0" borderId="47" xfId="0" applyBorder="1"/>
    <xf numFmtId="0" fontId="0" fillId="0" borderId="49" xfId="0" applyBorder="1"/>
    <xf numFmtId="4" fontId="0" fillId="0" borderId="51" xfId="0" applyNumberFormat="1" applyBorder="1" applyAlignment="1">
      <alignment shrinkToFit="1"/>
    </xf>
    <xf numFmtId="4" fontId="0" fillId="0" borderId="50" xfId="0" applyNumberFormat="1" applyBorder="1" applyAlignment="1">
      <alignment shrinkToFit="1"/>
    </xf>
    <xf numFmtId="0" fontId="0" fillId="4" borderId="52" xfId="0" applyFill="1" applyBorder="1"/>
    <xf numFmtId="0" fontId="3" fillId="4" borderId="53" xfId="0" applyFont="1" applyFill="1" applyBorder="1"/>
    <xf numFmtId="0" fontId="0" fillId="4" borderId="53" xfId="0" applyFill="1" applyBorder="1"/>
    <xf numFmtId="0" fontId="0" fillId="4" borderId="54" xfId="0" applyFill="1" applyBorder="1" applyAlignment="1"/>
    <xf numFmtId="0" fontId="0" fillId="4" borderId="53" xfId="0" applyFill="1" applyBorder="1" applyAlignment="1"/>
    <xf numFmtId="4" fontId="4" fillId="4" borderId="55" xfId="0" applyNumberFormat="1" applyFont="1" applyFill="1" applyBorder="1" applyAlignment="1">
      <alignment horizontal="center" shrinkToFit="1"/>
    </xf>
    <xf numFmtId="0" fontId="6" fillId="4" borderId="23" xfId="0" applyFont="1" applyFill="1" applyBorder="1" applyAlignment="1">
      <alignment vertical="center"/>
    </xf>
    <xf numFmtId="0" fontId="5" fillId="4" borderId="25" xfId="0" applyFont="1" applyFill="1" applyBorder="1" applyAlignment="1">
      <alignment vertical="center"/>
    </xf>
    <xf numFmtId="0" fontId="6" fillId="4" borderId="25" xfId="0" applyFont="1" applyFill="1" applyBorder="1" applyAlignment="1">
      <alignment vertical="center"/>
    </xf>
    <xf numFmtId="0" fontId="6" fillId="4" borderId="60" xfId="0" applyFont="1" applyFill="1" applyBorder="1" applyAlignment="1">
      <alignment vertical="center"/>
    </xf>
    <xf numFmtId="0" fontId="6" fillId="4" borderId="61" xfId="0" applyFont="1" applyFill="1" applyBorder="1" applyAlignment="1">
      <alignment vertical="center"/>
    </xf>
    <xf numFmtId="4" fontId="5" fillId="4" borderId="62" xfId="0" applyNumberFormat="1" applyFont="1" applyFill="1" applyBorder="1" applyAlignment="1">
      <alignment vertical="center" shrinkToFit="1"/>
    </xf>
    <xf numFmtId="0" fontId="14" fillId="0" borderId="0" xfId="0" applyNumberFormat="1" applyFont="1" applyAlignment="1">
      <alignment wrapText="1"/>
    </xf>
    <xf numFmtId="0" fontId="0" fillId="0" borderId="0" xfId="0" applyNumberFormat="1" applyAlignment="1">
      <alignment wrapText="1"/>
    </xf>
    <xf numFmtId="0" fontId="4" fillId="0" borderId="37" xfId="0" applyFont="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5" xfId="0" applyFont="1" applyFill="1" applyBorder="1" applyAlignment="1">
      <alignment horizontal="center" vertical="center" wrapText="1" shrinkToFit="1"/>
    </xf>
    <xf numFmtId="0" fontId="4" fillId="4" borderId="39" xfId="0" applyFont="1" applyFill="1" applyBorder="1" applyAlignment="1">
      <alignment horizontal="center" vertical="center" wrapText="1" shrinkToFit="1"/>
    </xf>
    <xf numFmtId="4" fontId="3" fillId="0" borderId="37" xfId="0" applyNumberFormat="1" applyFont="1" applyBorder="1" applyAlignment="1">
      <alignment vertical="center"/>
    </xf>
    <xf numFmtId="4" fontId="3" fillId="0" borderId="44" xfId="0" applyNumberFormat="1" applyFont="1" applyBorder="1" applyAlignment="1">
      <alignment vertical="center"/>
    </xf>
    <xf numFmtId="4" fontId="3" fillId="0" borderId="45" xfId="0" applyNumberFormat="1" applyFont="1" applyBorder="1" applyAlignment="1">
      <alignment vertical="center" wrapText="1"/>
    </xf>
    <xf numFmtId="4" fontId="3" fillId="0" borderId="45" xfId="0" applyNumberFormat="1" applyFont="1" applyBorder="1" applyAlignment="1">
      <alignment horizontal="center" vertical="center" wrapText="1"/>
    </xf>
    <xf numFmtId="4" fontId="3" fillId="0" borderId="45" xfId="0" applyNumberFormat="1" applyFont="1" applyBorder="1" applyAlignment="1">
      <alignment vertical="center" wrapText="1" shrinkToFit="1"/>
    </xf>
    <xf numFmtId="4" fontId="3" fillId="0" borderId="39" xfId="0" applyNumberFormat="1" applyFont="1" applyBorder="1" applyAlignment="1">
      <alignment vertical="center" shrinkToFit="1"/>
    </xf>
    <xf numFmtId="4" fontId="3" fillId="0" borderId="0" xfId="0" applyNumberFormat="1" applyFont="1" applyBorder="1" applyAlignment="1">
      <alignment vertical="center" wrapText="1"/>
    </xf>
    <xf numFmtId="4" fontId="3" fillId="0" borderId="0" xfId="0" applyNumberFormat="1" applyFont="1" applyBorder="1" applyAlignment="1">
      <alignment horizontal="center" vertical="center" wrapText="1"/>
    </xf>
    <xf numFmtId="4" fontId="3" fillId="0" borderId="0" xfId="0" applyNumberFormat="1" applyFont="1" applyBorder="1" applyAlignment="1">
      <alignment vertical="center" wrapText="1" shrinkToFit="1"/>
    </xf>
    <xf numFmtId="4" fontId="3" fillId="0" borderId="42" xfId="0" applyNumberFormat="1" applyFont="1" applyBorder="1" applyAlignment="1">
      <alignment vertical="center" shrinkToFit="1"/>
    </xf>
    <xf numFmtId="4" fontId="3" fillId="0" borderId="40" xfId="0" applyNumberFormat="1" applyFont="1" applyBorder="1" applyAlignment="1">
      <alignment vertical="center"/>
    </xf>
    <xf numFmtId="4" fontId="3" fillId="0" borderId="10" xfId="0" applyNumberFormat="1" applyFont="1" applyBorder="1" applyAlignment="1">
      <alignment vertical="center" wrapText="1"/>
    </xf>
    <xf numFmtId="4" fontId="3" fillId="0" borderId="10" xfId="0" applyNumberFormat="1" applyFont="1" applyBorder="1" applyAlignment="1">
      <alignment horizontal="center" vertical="center" wrapText="1"/>
    </xf>
    <xf numFmtId="4" fontId="3" fillId="0" borderId="10" xfId="0" applyNumberFormat="1" applyFont="1" applyBorder="1" applyAlignment="1">
      <alignment vertical="center" wrapText="1" shrinkToFit="1"/>
    </xf>
    <xf numFmtId="4" fontId="3" fillId="0" borderId="43" xfId="0" applyNumberFormat="1" applyFont="1" applyBorder="1" applyAlignment="1">
      <alignment vertical="center" shrinkToFit="1"/>
    </xf>
    <xf numFmtId="4" fontId="4" fillId="0" borderId="37" xfId="0" applyNumberFormat="1" applyFont="1" applyBorder="1" applyAlignment="1">
      <alignment vertical="center"/>
    </xf>
    <xf numFmtId="4" fontId="4" fillId="6" borderId="40"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10" xfId="0" applyNumberFormat="1" applyFont="1" applyFill="1" applyBorder="1" applyAlignment="1">
      <alignment horizontal="center" vertical="center"/>
    </xf>
    <xf numFmtId="4" fontId="4" fillId="6" borderId="10" xfId="0" applyNumberFormat="1" applyFont="1" applyFill="1" applyBorder="1" applyAlignment="1">
      <alignment vertical="center" shrinkToFit="1"/>
    </xf>
    <xf numFmtId="4" fontId="4" fillId="6" borderId="41" xfId="0" applyNumberFormat="1" applyFont="1" applyFill="1" applyBorder="1" applyAlignment="1">
      <alignment vertical="center" shrinkToFit="1"/>
    </xf>
    <xf numFmtId="49" fontId="12" fillId="0" borderId="7" xfId="0" applyNumberFormat="1" applyFont="1" applyBorder="1"/>
    <xf numFmtId="49" fontId="12" fillId="0" borderId="7" xfId="0" applyNumberFormat="1" applyFont="1" applyBorder="1"/>
    <xf numFmtId="49" fontId="7" fillId="0" borderId="9" xfId="0" applyNumberFormat="1" applyFont="1" applyBorder="1"/>
    <xf numFmtId="49" fontId="7" fillId="0" borderId="0" xfId="0" applyNumberFormat="1" applyFont="1"/>
    <xf numFmtId="0" fontId="6" fillId="0" borderId="0" xfId="0" applyFont="1" applyAlignment="1">
      <alignment vertical="top"/>
    </xf>
    <xf numFmtId="0" fontId="12" fillId="0" borderId="0" xfId="0" applyFont="1" applyAlignment="1">
      <alignment vertical="top"/>
    </xf>
    <xf numFmtId="171" fontId="12" fillId="0" borderId="0" xfId="0" applyNumberFormat="1" applyFont="1" applyAlignment="1">
      <alignment vertical="top"/>
    </xf>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3" xfId="0" applyNumberFormat="1" applyFont="1" applyBorder="1"/>
    <xf numFmtId="171" fontId="7" fillId="0" borderId="29" xfId="0" applyNumberFormat="1" applyFont="1" applyBorder="1"/>
    <xf numFmtId="0" fontId="7" fillId="4" borderId="64" xfId="0" applyFont="1" applyFill="1" applyBorder="1"/>
    <xf numFmtId="0" fontId="7" fillId="4" borderId="65" xfId="0" applyFont="1" applyFill="1" applyBorder="1"/>
    <xf numFmtId="0" fontId="7" fillId="4" borderId="66" xfId="0" applyFont="1" applyFill="1" applyBorder="1"/>
    <xf numFmtId="0" fontId="7" fillId="4" borderId="67" xfId="0" applyFont="1" applyFill="1" applyBorder="1"/>
    <xf numFmtId="171" fontId="7" fillId="4" borderId="68" xfId="0" applyNumberFormat="1" applyFont="1" applyFill="1" applyBorder="1"/>
    <xf numFmtId="0" fontId="7" fillId="4" borderId="57" xfId="0" applyFont="1" applyFill="1" applyBorder="1"/>
    <xf numFmtId="0" fontId="7" fillId="4" borderId="69" xfId="0" applyFont="1" applyFill="1" applyBorder="1"/>
    <xf numFmtId="0" fontId="7" fillId="4" borderId="58" xfId="0" applyFont="1" applyFill="1" applyBorder="1"/>
    <xf numFmtId="49" fontId="7" fillId="4" borderId="58" xfId="0" applyNumberFormat="1" applyFont="1" applyFill="1" applyBorder="1"/>
    <xf numFmtId="0" fontId="7" fillId="4" borderId="70" xfId="0" applyFont="1" applyFill="1" applyBorder="1"/>
    <xf numFmtId="171" fontId="7" fillId="4" borderId="59" xfId="0" applyNumberFormat="1" applyFont="1" applyFill="1" applyBorder="1"/>
    <xf numFmtId="4" fontId="7" fillId="0" borderId="0" xfId="0" applyNumberFormat="1" applyFont="1"/>
    <xf numFmtId="0" fontId="7" fillId="0" borderId="45" xfId="0" applyFont="1" applyBorder="1"/>
    <xf numFmtId="0" fontId="7" fillId="0" borderId="46" xfId="0" applyFont="1" applyBorder="1"/>
    <xf numFmtId="0" fontId="7" fillId="0" borderId="38" xfId="0" applyFont="1" applyBorder="1"/>
    <xf numFmtId="0" fontId="7" fillId="0" borderId="41" xfId="0" applyFont="1" applyBorder="1"/>
    <xf numFmtId="0" fontId="7" fillId="0" borderId="48" xfId="0" applyFont="1" applyBorder="1"/>
    <xf numFmtId="0" fontId="7" fillId="0" borderId="47" xfId="0" applyFont="1" applyBorder="1"/>
    <xf numFmtId="0" fontId="7" fillId="0" borderId="49" xfId="0" applyFont="1" applyBorder="1"/>
    <xf numFmtId="4" fontId="7" fillId="0" borderId="51" xfId="0" applyNumberFormat="1" applyFont="1" applyBorder="1"/>
    <xf numFmtId="4" fontId="7" fillId="0" borderId="50" xfId="0" applyNumberFormat="1" applyFont="1" applyBorder="1"/>
    <xf numFmtId="0" fontId="7" fillId="4" borderId="52" xfId="0" applyFont="1" applyFill="1" applyBorder="1"/>
    <xf numFmtId="0" fontId="7" fillId="4" borderId="53" xfId="0" applyFont="1" applyFill="1" applyBorder="1"/>
    <xf numFmtId="0" fontId="7" fillId="4" borderId="54" xfId="0" applyFont="1" applyFill="1" applyBorder="1"/>
    <xf numFmtId="4" fontId="4" fillId="4" borderId="55" xfId="0" applyNumberFormat="1" applyFont="1" applyFill="1" applyBorder="1" applyAlignment="1">
      <alignment horizontal="right"/>
    </xf>
    <xf numFmtId="0" fontId="5" fillId="4" borderId="23" xfId="0" applyFont="1" applyFill="1" applyBorder="1" applyAlignment="1">
      <alignment vertical="center"/>
    </xf>
    <xf numFmtId="0" fontId="12" fillId="4" borderId="25" xfId="0" applyFont="1" applyFill="1" applyBorder="1" applyAlignment="1">
      <alignment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4" fontId="5" fillId="4" borderId="62" xfId="0" applyNumberFormat="1" applyFont="1" applyFill="1" applyBorder="1" applyAlignment="1">
      <alignment vertical="center"/>
    </xf>
    <xf numFmtId="0" fontId="0" fillId="0" borderId="0" xfId="0" applyAlignment="1">
      <alignment horizontal="center"/>
    </xf>
    <xf numFmtId="0" fontId="5" fillId="0" borderId="0" xfId="0" applyFont="1" applyAlignment="1">
      <alignment horizontal="center"/>
    </xf>
    <xf numFmtId="0" fontId="0" fillId="0" borderId="12" xfId="0" applyBorder="1"/>
    <xf numFmtId="0" fontId="0" fillId="0" borderId="12" xfId="0" applyBorder="1" applyAlignment="1">
      <alignment horizontal="center"/>
    </xf>
    <xf numFmtId="0" fontId="0" fillId="0" borderId="16" xfId="0" applyBorder="1"/>
    <xf numFmtId="0" fontId="0" fillId="0" borderId="35" xfId="0" applyBorder="1"/>
    <xf numFmtId="0" fontId="0" fillId="0" borderId="14" xfId="0" applyBorder="1"/>
    <xf numFmtId="0" fontId="0" fillId="0" borderId="15" xfId="0" applyBorder="1"/>
    <xf numFmtId="0" fontId="0" fillId="0" borderId="15" xfId="0" applyBorder="1" applyAlignment="1">
      <alignment horizontal="center"/>
    </xf>
    <xf numFmtId="0" fontId="0" fillId="0" borderId="34" xfId="0" applyBorder="1"/>
    <xf numFmtId="49" fontId="0" fillId="0" borderId="15" xfId="0" applyNumberFormat="1" applyBorder="1"/>
    <xf numFmtId="49" fontId="0" fillId="0" borderId="12" xfId="0" applyNumberFormat="1" applyBorder="1"/>
    <xf numFmtId="0" fontId="0" fillId="4" borderId="17" xfId="0" applyFill="1" applyBorder="1"/>
    <xf numFmtId="49" fontId="0" fillId="4" borderId="18" xfId="0" applyNumberFormat="1" applyFill="1" applyBorder="1"/>
    <xf numFmtId="0" fontId="0" fillId="4" borderId="18" xfId="0" applyFill="1" applyBorder="1" applyAlignment="1">
      <alignment horizontal="center"/>
    </xf>
    <xf numFmtId="0" fontId="0" fillId="4" borderId="18" xfId="0" applyFill="1" applyBorder="1"/>
    <xf numFmtId="0" fontId="0" fillId="4" borderId="36" xfId="0" applyFill="1" applyBorder="1"/>
    <xf numFmtId="0" fontId="0" fillId="4" borderId="71" xfId="0" applyFill="1" applyBorder="1" applyAlignment="1">
      <alignment vertical="top"/>
    </xf>
    <xf numFmtId="0" fontId="0" fillId="4" borderId="72" xfId="0" applyFill="1" applyBorder="1" applyAlignment="1">
      <alignment vertical="top"/>
    </xf>
    <xf numFmtId="0" fontId="0" fillId="4" borderId="72" xfId="0" applyFill="1" applyBorder="1" applyAlignment="1">
      <alignment horizontal="center" vertical="top"/>
    </xf>
    <xf numFmtId="49" fontId="0" fillId="4" borderId="72" xfId="0" applyNumberFormat="1" applyFill="1" applyBorder="1" applyAlignment="1">
      <alignment vertical="top"/>
    </xf>
    <xf numFmtId="0" fontId="0" fillId="4" borderId="74" xfId="0" applyFill="1" applyBorder="1" applyAlignment="1">
      <alignment vertical="top"/>
    </xf>
    <xf numFmtId="0" fontId="0" fillId="0" borderId="37" xfId="0" applyBorder="1" applyAlignment="1">
      <alignment vertical="top"/>
    </xf>
    <xf numFmtId="49" fontId="12" fillId="0" borderId="0" xfId="0" applyNumberFormat="1" applyFont="1" applyAlignment="1">
      <alignment vertical="top"/>
    </xf>
    <xf numFmtId="0" fontId="17" fillId="0" borderId="0" xfId="0" applyNumberFormat="1" applyFont="1" applyAlignment="1">
      <alignment wrapText="1"/>
    </xf>
    <xf numFmtId="0" fontId="5" fillId="0" borderId="0" xfId="0" applyFont="1" applyAlignment="1">
      <alignment horizontal="center" wrapText="1"/>
    </xf>
    <xf numFmtId="49" fontId="0" fillId="0" borderId="15" xfId="0" applyNumberFormat="1" applyBorder="1" applyAlignment="1">
      <alignment wrapText="1"/>
    </xf>
    <xf numFmtId="49" fontId="0" fillId="0" borderId="12" xfId="0" applyNumberFormat="1" applyBorder="1" applyAlignment="1">
      <alignment wrapText="1"/>
    </xf>
    <xf numFmtId="49" fontId="0" fillId="4" borderId="18" xfId="0" applyNumberFormat="1" applyFill="1" applyBorder="1" applyAlignment="1">
      <alignment wrapText="1"/>
    </xf>
    <xf numFmtId="49" fontId="0" fillId="0" borderId="0" xfId="0" applyNumberFormat="1" applyAlignment="1">
      <alignment wrapText="1"/>
    </xf>
    <xf numFmtId="49" fontId="0" fillId="4" borderId="72" xfId="0" applyNumberFormat="1" applyFill="1" applyBorder="1" applyAlignment="1">
      <alignment vertical="top" wrapText="1"/>
    </xf>
    <xf numFmtId="0" fontId="7" fillId="0" borderId="44" xfId="0" applyNumberFormat="1" applyFont="1" applyBorder="1" applyAlignment="1">
      <alignment vertical="top" wrapText="1"/>
    </xf>
    <xf numFmtId="0" fontId="7" fillId="0" borderId="37" xfId="0" applyNumberFormat="1" applyFont="1" applyBorder="1" applyAlignment="1">
      <alignment vertical="top" wrapText="1"/>
    </xf>
    <xf numFmtId="0" fontId="0" fillId="4" borderId="73" xfId="0" applyFill="1" applyBorder="1" applyAlignment="1">
      <alignment vertical="top" wrapText="1"/>
    </xf>
    <xf numFmtId="0" fontId="0" fillId="4" borderId="40" xfId="0" applyNumberFormat="1" applyFill="1" applyBorder="1" applyAlignment="1">
      <alignment vertical="top"/>
    </xf>
    <xf numFmtId="0" fontId="12" fillId="0" borderId="37" xfId="0" applyNumberFormat="1" applyFont="1" applyBorder="1" applyAlignment="1">
      <alignment vertical="top"/>
    </xf>
    <xf numFmtId="0" fontId="7" fillId="0" borderId="37" xfId="0" applyNumberFormat="1" applyFont="1" applyBorder="1" applyAlignment="1">
      <alignment vertical="top"/>
    </xf>
    <xf numFmtId="0" fontId="0" fillId="0" borderId="37" xfId="0" applyNumberFormat="1" applyBorder="1" applyAlignment="1">
      <alignment vertical="top"/>
    </xf>
    <xf numFmtId="0" fontId="0" fillId="4" borderId="43" xfId="0" applyFill="1" applyBorder="1" applyAlignment="1">
      <alignment horizontal="center" vertical="top" shrinkToFit="1"/>
    </xf>
    <xf numFmtId="0" fontId="7" fillId="0" borderId="45" xfId="0" applyNumberFormat="1" applyFont="1" applyBorder="1" applyAlignment="1">
      <alignment vertical="top" wrapText="1" shrinkToFit="1"/>
    </xf>
    <xf numFmtId="0" fontId="7" fillId="0" borderId="42" xfId="0" applyFont="1" applyBorder="1" applyAlignment="1">
      <alignment horizontal="center" vertical="top" shrinkToFit="1"/>
    </xf>
    <xf numFmtId="0" fontId="15" fillId="0" borderId="42" xfId="0" applyNumberFormat="1" applyFont="1" applyBorder="1" applyAlignment="1">
      <alignment horizontal="center" vertical="top" wrapText="1" shrinkToFit="1"/>
    </xf>
    <xf numFmtId="0" fontId="16" fillId="0" borderId="0" xfId="0" applyNumberFormat="1" applyFont="1" applyBorder="1" applyAlignment="1">
      <alignment vertical="top" wrapText="1" shrinkToFit="1"/>
    </xf>
    <xf numFmtId="0" fontId="0" fillId="0" borderId="42" xfId="0" applyBorder="1" applyAlignment="1">
      <alignment horizontal="center" vertical="top" shrinkToFit="1"/>
    </xf>
    <xf numFmtId="172" fontId="0" fillId="4" borderId="43" xfId="0" applyNumberFormat="1" applyFill="1" applyBorder="1" applyAlignment="1">
      <alignment vertical="top" shrinkToFit="1"/>
    </xf>
    <xf numFmtId="172" fontId="7" fillId="0" borderId="45" xfId="0" applyNumberFormat="1" applyFont="1" applyBorder="1" applyAlignment="1">
      <alignment vertical="top" wrapText="1" shrinkToFit="1"/>
    </xf>
    <xf numFmtId="172" fontId="7" fillId="0" borderId="42" xfId="0" applyNumberFormat="1" applyFont="1" applyBorder="1" applyAlignment="1">
      <alignment vertical="top" shrinkToFit="1"/>
    </xf>
    <xf numFmtId="172" fontId="15" fillId="0" borderId="42" xfId="0" applyNumberFormat="1" applyFont="1" applyBorder="1" applyAlignment="1">
      <alignment vertical="top" wrapText="1" shrinkToFit="1"/>
    </xf>
    <xf numFmtId="172" fontId="16" fillId="0" borderId="0" xfId="0" applyNumberFormat="1" applyFont="1" applyBorder="1" applyAlignment="1">
      <alignment vertical="top" wrapText="1" shrinkToFit="1"/>
    </xf>
    <xf numFmtId="172" fontId="7" fillId="5" borderId="42" xfId="0" applyNumberFormat="1" applyFont="1" applyFill="1" applyBorder="1" applyAlignment="1" applyProtection="1">
      <alignment vertical="top" shrinkToFit="1"/>
      <protection locked="0"/>
    </xf>
    <xf numFmtId="172" fontId="0" fillId="0" borderId="42" xfId="0" applyNumberFormat="1" applyBorder="1" applyAlignment="1">
      <alignment vertical="top"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40" xfId="0" applyNumberFormat="1" applyFill="1" applyBorder="1" applyAlignment="1">
      <alignment vertical="top" shrinkToFit="1"/>
    </xf>
    <xf numFmtId="4" fontId="7" fillId="0" borderId="45" xfId="0" applyNumberFormat="1" applyFont="1" applyBorder="1" applyAlignment="1">
      <alignment vertical="top" wrapText="1" shrinkToFit="1"/>
    </xf>
    <xf numFmtId="4" fontId="7" fillId="0" borderId="46" xfId="0" applyNumberFormat="1" applyFont="1" applyBorder="1" applyAlignment="1">
      <alignment vertical="top" wrapText="1" shrinkToFit="1"/>
    </xf>
    <xf numFmtId="4" fontId="7" fillId="0" borderId="37" xfId="0" applyNumberFormat="1" applyFont="1" applyBorder="1" applyAlignment="1">
      <alignment vertical="top" shrinkToFit="1"/>
    </xf>
    <xf numFmtId="4" fontId="7" fillId="0" borderId="42" xfId="0" applyNumberFormat="1" applyFont="1" applyBorder="1" applyAlignment="1">
      <alignment vertical="top" shrinkToFit="1"/>
    </xf>
    <xf numFmtId="4" fontId="7" fillId="0" borderId="38" xfId="0" applyNumberFormat="1" applyFont="1" applyBorder="1" applyAlignment="1">
      <alignment vertical="top" wrapText="1" shrinkToFit="1"/>
    </xf>
    <xf numFmtId="4" fontId="7" fillId="5" borderId="42" xfId="0" applyNumberFormat="1" applyFont="1" applyFill="1" applyBorder="1" applyAlignment="1" applyProtection="1">
      <alignment vertical="top" shrinkToFit="1"/>
      <protection locked="0"/>
    </xf>
    <xf numFmtId="4" fontId="0" fillId="4" borderId="40" xfId="0" applyNumberFormat="1" applyFill="1" applyBorder="1" applyAlignment="1">
      <alignment vertical="top" shrinkToFit="1"/>
    </xf>
    <xf numFmtId="4" fontId="0" fillId="4" borderId="41" xfId="0" applyNumberFormat="1" applyFill="1" applyBorder="1" applyAlignment="1">
      <alignment vertical="top" shrinkToFit="1"/>
    </xf>
    <xf numFmtId="4" fontId="16" fillId="0" borderId="0" xfId="0" applyNumberFormat="1" applyFont="1" applyBorder="1" applyAlignment="1">
      <alignment vertical="top" wrapText="1" shrinkToFit="1"/>
    </xf>
    <xf numFmtId="4" fontId="16" fillId="0" borderId="38" xfId="0" applyNumberFormat="1" applyFont="1" applyBorder="1" applyAlignment="1">
      <alignment vertical="top" wrapText="1" shrinkToFit="1"/>
    </xf>
    <xf numFmtId="4" fontId="0" fillId="0" borderId="42" xfId="0" applyNumberFormat="1" applyBorder="1" applyAlignment="1">
      <alignment vertical="top" shrinkToFit="1"/>
    </xf>
    <xf numFmtId="4" fontId="0" fillId="0" borderId="37" xfId="0" applyNumberFormat="1" applyBorder="1" applyAlignment="1">
      <alignment vertical="top" shrinkToFit="1"/>
    </xf>
    <xf numFmtId="0" fontId="6" fillId="4" borderId="60" xfId="0" applyFont="1" applyFill="1" applyBorder="1"/>
    <xf numFmtId="49" fontId="6" fillId="4" borderId="61" xfId="0" applyNumberFormat="1" applyFont="1" applyFill="1" applyBorder="1"/>
    <xf numFmtId="0" fontId="6" fillId="4" borderId="61" xfId="0" applyFont="1" applyFill="1" applyBorder="1" applyAlignment="1">
      <alignment horizontal="center"/>
    </xf>
    <xf numFmtId="0" fontId="6" fillId="4" borderId="61" xfId="0" applyFont="1" applyFill="1" applyBorder="1"/>
    <xf numFmtId="4" fontId="6" fillId="4" borderId="62" xfId="0" applyNumberFormat="1" applyFont="1" applyFill="1" applyBorder="1"/>
    <xf numFmtId="0" fontId="0" fillId="4" borderId="43" xfId="0" applyNumberFormat="1" applyFill="1" applyBorder="1" applyAlignment="1">
      <alignment horizontal="left" vertical="top" wrapText="1"/>
    </xf>
    <xf numFmtId="0" fontId="7" fillId="0" borderId="44" xfId="0" applyNumberFormat="1" applyFont="1" applyBorder="1" applyAlignment="1">
      <alignment horizontal="left" vertical="top" wrapText="1"/>
    </xf>
    <xf numFmtId="0" fontId="7" fillId="0" borderId="37" xfId="0" applyNumberFormat="1" applyFont="1" applyBorder="1" applyAlignment="1">
      <alignment horizontal="left" vertical="top" wrapText="1"/>
    </xf>
    <xf numFmtId="0" fontId="7" fillId="0" borderId="42" xfId="0" applyNumberFormat="1" applyFont="1" applyBorder="1" applyAlignment="1">
      <alignment horizontal="left" vertical="top" wrapText="1"/>
    </xf>
    <xf numFmtId="0" fontId="15" fillId="0" borderId="42" xfId="0" quotePrefix="1" applyNumberFormat="1" applyFont="1" applyBorder="1" applyAlignment="1">
      <alignment horizontal="left" vertical="top" wrapText="1"/>
    </xf>
    <xf numFmtId="0" fontId="16" fillId="0" borderId="37" xfId="0" applyNumberFormat="1" applyFont="1" applyBorder="1" applyAlignment="1">
      <alignment horizontal="left" vertical="top" wrapText="1"/>
    </xf>
    <xf numFmtId="0" fontId="0" fillId="0" borderId="42" xfId="0" applyNumberFormat="1" applyBorder="1" applyAlignment="1">
      <alignment horizontal="left" vertical="top" wrapText="1"/>
    </xf>
    <xf numFmtId="49" fontId="6" fillId="4" borderId="61" xfId="0" applyNumberFormat="1" applyFont="1" applyFill="1" applyBorder="1" applyAlignment="1">
      <alignment horizontal="left"/>
    </xf>
    <xf numFmtId="0" fontId="0" fillId="4" borderId="49" xfId="0" applyFill="1" applyBorder="1" applyAlignment="1">
      <alignment vertical="top"/>
    </xf>
    <xf numFmtId="0" fontId="7" fillId="0" borderId="47" xfId="0" applyFont="1" applyBorder="1" applyAlignment="1">
      <alignment vertical="top"/>
    </xf>
    <xf numFmtId="0" fontId="7" fillId="0" borderId="0" xfId="0" applyNumberFormat="1" applyFont="1" applyBorder="1" applyAlignment="1">
      <alignment vertical="top" wrapText="1" shrinkToFit="1"/>
    </xf>
    <xf numFmtId="172" fontId="7" fillId="0" borderId="0" xfId="0" applyNumberFormat="1" applyFont="1" applyBorder="1" applyAlignment="1">
      <alignment vertical="top" wrapText="1" shrinkToFit="1"/>
    </xf>
    <xf numFmtId="4" fontId="7" fillId="0" borderId="0" xfId="0" applyNumberFormat="1" applyFont="1" applyBorder="1" applyAlignment="1">
      <alignment vertical="top" wrapText="1" shrinkToFit="1"/>
    </xf>
    <xf numFmtId="0" fontId="12" fillId="0" borderId="47" xfId="0" applyFont="1" applyBorder="1" applyAlignment="1">
      <alignment vertical="top"/>
    </xf>
    <xf numFmtId="4" fontId="0" fillId="4" borderId="75" xfId="0" applyNumberFormat="1" applyFill="1" applyBorder="1" applyAlignment="1">
      <alignment vertical="top" shrinkToFit="1"/>
    </xf>
    <xf numFmtId="4" fontId="7" fillId="0" borderId="76" xfId="0" applyNumberFormat="1" applyFont="1" applyBorder="1" applyAlignment="1">
      <alignment vertical="top" shrinkToFit="1"/>
    </xf>
    <xf numFmtId="0" fontId="0" fillId="4" borderId="72" xfId="0" applyFill="1" applyBorder="1" applyAlignment="1">
      <alignment vertical="top" wrapText="1"/>
    </xf>
    <xf numFmtId="0" fontId="0" fillId="4" borderId="64" xfId="0" applyFill="1" applyBorder="1" applyAlignment="1">
      <alignment vertical="top"/>
    </xf>
    <xf numFmtId="49" fontId="0" fillId="4" borderId="65" xfId="0" applyNumberFormat="1" applyFill="1" applyBorder="1" applyAlignment="1">
      <alignment vertical="top"/>
    </xf>
    <xf numFmtId="0" fontId="0" fillId="4" borderId="32" xfId="0" applyFill="1" applyBorder="1" applyAlignment="1">
      <alignment vertical="top" wrapText="1"/>
    </xf>
    <xf numFmtId="0" fontId="0" fillId="4" borderId="32" xfId="0" applyFill="1" applyBorder="1" applyAlignment="1">
      <alignment vertical="top"/>
    </xf>
    <xf numFmtId="172" fontId="0" fillId="4" borderId="32" xfId="0" applyNumberFormat="1" applyFill="1" applyBorder="1" applyAlignment="1">
      <alignment vertical="top"/>
    </xf>
    <xf numFmtId="4" fontId="0" fillId="4" borderId="32" xfId="0" applyNumberFormat="1" applyFill="1" applyBorder="1" applyAlignment="1">
      <alignment vertical="top"/>
    </xf>
    <xf numFmtId="4" fontId="0" fillId="0" borderId="77" xfId="0" applyNumberFormat="1" applyBorder="1" applyAlignment="1">
      <alignment vertical="top"/>
    </xf>
    <xf numFmtId="4" fontId="0" fillId="0" borderId="78" xfId="0" applyNumberFormat="1" applyBorder="1" applyAlignment="1">
      <alignment vertical="top"/>
    </xf>
    <xf numFmtId="0" fontId="7" fillId="0" borderId="23" xfId="0" applyFont="1" applyBorder="1" applyAlignment="1">
      <alignment vertical="top"/>
    </xf>
    <xf numFmtId="0" fontId="7" fillId="0" borderId="24" xfId="0" applyNumberFormat="1" applyFont="1" applyBorder="1" applyAlignment="1">
      <alignment vertical="top"/>
    </xf>
    <xf numFmtId="0" fontId="15" fillId="0" borderId="79" xfId="0" quotePrefix="1" applyNumberFormat="1" applyFont="1" applyBorder="1" applyAlignment="1">
      <alignment horizontal="left" vertical="top" wrapText="1"/>
    </xf>
    <xf numFmtId="0" fontId="15" fillId="0" borderId="79" xfId="0" applyNumberFormat="1" applyFont="1" applyBorder="1" applyAlignment="1">
      <alignment horizontal="center" vertical="top" wrapText="1" shrinkToFit="1"/>
    </xf>
    <xf numFmtId="172" fontId="15" fillId="0" borderId="79" xfId="0" applyNumberFormat="1" applyFont="1" applyBorder="1" applyAlignment="1">
      <alignment vertical="top" wrapText="1" shrinkToFit="1"/>
    </xf>
    <xf numFmtId="4" fontId="7" fillId="0" borderId="79" xfId="0" applyNumberFormat="1" applyFont="1" applyBorder="1" applyAlignment="1">
      <alignment vertical="top" shrinkToFit="1"/>
    </xf>
    <xf numFmtId="4" fontId="7" fillId="0" borderId="24" xfId="0" applyNumberFormat="1" applyFont="1" applyBorder="1" applyAlignment="1">
      <alignment vertical="top" shrinkToFit="1"/>
    </xf>
    <xf numFmtId="4" fontId="7" fillId="0" borderId="80" xfId="0" applyNumberFormat="1" applyFont="1" applyBorder="1" applyAlignment="1">
      <alignment vertical="top" shrinkToFit="1"/>
    </xf>
    <xf numFmtId="0" fontId="12" fillId="0" borderId="0" xfId="0" applyNumberFormat="1" applyFont="1" applyAlignment="1">
      <alignment vertical="top" wrapText="1"/>
    </xf>
    <xf numFmtId="173" fontId="7" fillId="0" borderId="29" xfId="0" applyNumberFormat="1" applyFont="1" applyBorder="1"/>
    <xf numFmtId="173" fontId="7" fillId="4" borderId="59" xfId="0" applyNumberFormat="1" applyFont="1" applyFill="1" applyBorder="1"/>
    <xf numFmtId="49" fontId="6" fillId="0" borderId="0" xfId="0" applyNumberFormat="1" applyFont="1" applyAlignment="1">
      <alignment vertical="top"/>
    </xf>
    <xf numFmtId="0" fontId="6" fillId="0" borderId="0" xfId="0" applyNumberFormat="1" applyFont="1" applyAlignment="1">
      <alignment vertical="top" wrapText="1"/>
    </xf>
    <xf numFmtId="0" fontId="0" fillId="4" borderId="64" xfId="0" applyFill="1" applyBorder="1"/>
    <xf numFmtId="0" fontId="0" fillId="4" borderId="65" xfId="0" applyFill="1" applyBorder="1"/>
    <xf numFmtId="0" fontId="0" fillId="4" borderId="66" xfId="0" applyFill="1" applyBorder="1"/>
    <xf numFmtId="0" fontId="0" fillId="4" borderId="67" xfId="0" applyFill="1" applyBorder="1"/>
    <xf numFmtId="0" fontId="0" fillId="4" borderId="68" xfId="0" applyFill="1" applyBorder="1"/>
    <xf numFmtId="0" fontId="12" fillId="0" borderId="23" xfId="0" applyFont="1" applyBorder="1" applyAlignment="1">
      <alignment vertical="top"/>
    </xf>
    <xf numFmtId="0" fontId="12" fillId="0" borderId="24" xfId="0" applyNumberFormat="1" applyFont="1" applyBorder="1" applyAlignment="1">
      <alignment vertical="top"/>
    </xf>
    <xf numFmtId="0" fontId="7" fillId="0" borderId="79" xfId="0" applyNumberFormat="1" applyFont="1" applyBorder="1" applyAlignment="1">
      <alignment horizontal="left" vertical="top" wrapText="1"/>
    </xf>
    <xf numFmtId="0" fontId="7" fillId="0" borderId="79" xfId="0" applyFont="1" applyBorder="1" applyAlignment="1">
      <alignment horizontal="center" vertical="top" shrinkToFit="1"/>
    </xf>
    <xf numFmtId="172" fontId="7" fillId="0" borderId="79" xfId="0" applyNumberFormat="1" applyFont="1" applyBorder="1" applyAlignment="1">
      <alignment vertical="top" shrinkToFit="1"/>
    </xf>
    <xf numFmtId="4" fontId="7" fillId="5" borderId="79" xfId="0" applyNumberFormat="1" applyFont="1" applyFill="1" applyBorder="1" applyAlignment="1" applyProtection="1">
      <alignment vertical="top" shrinkToFit="1"/>
      <protection locked="0"/>
    </xf>
    <xf numFmtId="0" fontId="0" fillId="4" borderId="41" xfId="0" applyFill="1" applyBorder="1" applyAlignment="1">
      <alignment horizontal="center" vertical="top" shrinkToFit="1"/>
    </xf>
    <xf numFmtId="0" fontId="7" fillId="0" borderId="38" xfId="0" applyFont="1" applyBorder="1" applyAlignment="1">
      <alignment horizontal="center" vertical="top" shrinkToFit="1"/>
    </xf>
    <xf numFmtId="0" fontId="0" fillId="0" borderId="38" xfId="0" applyBorder="1" applyAlignment="1">
      <alignment horizontal="center" vertical="top" shrinkToFit="1"/>
    </xf>
    <xf numFmtId="0" fontId="0" fillId="4" borderId="67" xfId="0" applyFill="1" applyBorder="1" applyAlignment="1">
      <alignment vertical="top"/>
    </xf>
    <xf numFmtId="0" fontId="15" fillId="0" borderId="56" xfId="0" applyNumberFormat="1" applyFont="1" applyBorder="1" applyAlignment="1">
      <alignment horizontal="center" vertical="top" wrapText="1" shrinkToFit="1"/>
    </xf>
    <xf numFmtId="0" fontId="7" fillId="0" borderId="56" xfId="0" applyFont="1" applyBorder="1" applyAlignment="1">
      <alignment horizontal="center" vertical="top" shrinkToFit="1"/>
    </xf>
    <xf numFmtId="0" fontId="16" fillId="0" borderId="24" xfId="0" applyNumberFormat="1" applyFont="1" applyBorder="1" applyAlignment="1">
      <alignment horizontal="left" vertical="top" wrapText="1"/>
    </xf>
    <xf numFmtId="0" fontId="16" fillId="0" borderId="25" xfId="0" applyNumberFormat="1" applyFont="1" applyBorder="1" applyAlignment="1">
      <alignment vertical="top" wrapText="1" shrinkToFit="1"/>
    </xf>
    <xf numFmtId="172" fontId="16" fillId="0" borderId="25" xfId="0" applyNumberFormat="1" applyFont="1" applyBorder="1" applyAlignment="1">
      <alignment vertical="top" wrapText="1" shrinkToFit="1"/>
    </xf>
    <xf numFmtId="4" fontId="16" fillId="0" borderId="25" xfId="0" applyNumberFormat="1" applyFont="1" applyBorder="1" applyAlignment="1">
      <alignment vertical="top" wrapText="1" shrinkToFit="1"/>
    </xf>
    <xf numFmtId="4" fontId="16" fillId="0" borderId="56"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39</v>
      </c>
      <c r="B17" s="86"/>
      <c r="C17" s="86"/>
      <c r="D17" s="86"/>
      <c r="E17" s="86"/>
      <c r="F17" s="86"/>
      <c r="G17" s="86"/>
      <c r="H17" s="15"/>
    </row>
  </sheetData>
  <sheetProtection password="C71F"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182</v>
      </c>
      <c r="C4" s="255" t="s">
        <v>183</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SUMIF(AM8:AM15,AN5,G8:G15)</f>
        <v>0</v>
      </c>
      <c r="AO6">
        <f>SUMIF(AM8:AM15,AO5,G8:G15)</f>
        <v>0</v>
      </c>
    </row>
    <row r="7" spans="1:60">
      <c r="A7" s="315"/>
      <c r="B7" s="316" t="s">
        <v>198</v>
      </c>
      <c r="C7" s="317" t="s">
        <v>199</v>
      </c>
      <c r="D7" s="318"/>
      <c r="E7" s="319"/>
      <c r="F7" s="320"/>
      <c r="G7" s="320"/>
      <c r="H7" s="321"/>
      <c r="I7" s="322"/>
    </row>
    <row r="8" spans="1:60">
      <c r="A8" s="306" t="s">
        <v>200</v>
      </c>
      <c r="B8" s="261" t="s">
        <v>126</v>
      </c>
      <c r="C8" s="298" t="s">
        <v>127</v>
      </c>
      <c r="D8" s="265"/>
      <c r="E8" s="271"/>
      <c r="F8" s="278">
        <f>SUM(G9:G12)</f>
        <v>0</v>
      </c>
      <c r="G8" s="279"/>
      <c r="H8" s="280"/>
      <c r="I8" s="312"/>
      <c r="AE8" t="s">
        <v>201</v>
      </c>
    </row>
    <row r="9" spans="1:60" outlineLevel="1">
      <c r="A9" s="307"/>
      <c r="B9" s="258" t="s">
        <v>769</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11">
        <v>1</v>
      </c>
      <c r="B10" s="262" t="s">
        <v>770</v>
      </c>
      <c r="C10" s="301" t="s">
        <v>771</v>
      </c>
      <c r="D10" s="267" t="s">
        <v>217</v>
      </c>
      <c r="E10" s="273">
        <v>68.527000000000001</v>
      </c>
      <c r="F10" s="286"/>
      <c r="G10" s="284">
        <f>ROUND(E10*F10,2)</f>
        <v>0</v>
      </c>
      <c r="H10" s="283" t="s">
        <v>419</v>
      </c>
      <c r="I10" s="313" t="s">
        <v>209</v>
      </c>
      <c r="J10" s="32"/>
      <c r="K10" s="32"/>
      <c r="L10" s="32"/>
      <c r="M10" s="32"/>
      <c r="N10" s="32"/>
      <c r="O10" s="32"/>
      <c r="P10" s="32"/>
      <c r="Q10" s="32"/>
      <c r="R10" s="32"/>
      <c r="S10" s="32"/>
      <c r="T10" s="32"/>
      <c r="U10" s="32"/>
      <c r="V10" s="32"/>
      <c r="W10" s="32"/>
      <c r="X10" s="32"/>
      <c r="Y10" s="32"/>
      <c r="Z10" s="32"/>
      <c r="AA10" s="32"/>
      <c r="AB10" s="32"/>
      <c r="AC10" s="32"/>
      <c r="AD10" s="32"/>
      <c r="AE10" s="32" t="s">
        <v>210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772</v>
      </c>
      <c r="D11" s="268"/>
      <c r="E11" s="274"/>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ht="13.8" outlineLevel="1" thickBot="1">
      <c r="A12" s="323"/>
      <c r="B12" s="324"/>
      <c r="C12" s="325" t="s">
        <v>773</v>
      </c>
      <c r="D12" s="326"/>
      <c r="E12" s="327">
        <v>68.527000000000001</v>
      </c>
      <c r="F12" s="328"/>
      <c r="G12" s="328"/>
      <c r="H12" s="329"/>
      <c r="I12" s="330"/>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249"/>
      <c r="B13" s="264" t="s">
        <v>474</v>
      </c>
      <c r="C13" s="304" t="s">
        <v>474</v>
      </c>
      <c r="D13" s="270"/>
      <c r="E13" s="277"/>
      <c r="F13" s="291"/>
      <c r="G13" s="291"/>
      <c r="H13" s="292"/>
      <c r="I13" s="291"/>
    </row>
    <row r="14" spans="1:60" hidden="1">
      <c r="C14" s="104"/>
      <c r="D14" s="227"/>
    </row>
    <row r="15" spans="1:60" ht="13.8" hidden="1" thickBot="1">
      <c r="A15" s="293"/>
      <c r="B15" s="294" t="s">
        <v>475</v>
      </c>
      <c r="C15" s="305"/>
      <c r="D15" s="295"/>
      <c r="E15" s="296"/>
      <c r="F15" s="296"/>
      <c r="G15" s="297">
        <f>F8</f>
        <v>0</v>
      </c>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B9:G9"/>
  </mergeCells>
  <pageMargins left="0.59055118110236204" right="0.39370078740157499" top="0.78740157499999996" bottom="0.78740157499999996" header="0.3" footer="0.3"/>
  <pageSetup scale="94" fitToHeight="0" orientation="landscape"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184</v>
      </c>
      <c r="C4" s="255" t="s">
        <v>185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SUMIF(AM8:AM13,AN5,G8:G13)</f>
        <v>0</v>
      </c>
      <c r="AO6">
        <f>SUMIF(AM8:AM13,AO5,G8:G13)</f>
        <v>0</v>
      </c>
    </row>
    <row r="7" spans="1:60">
      <c r="A7" s="315"/>
      <c r="B7" s="316" t="s">
        <v>198</v>
      </c>
      <c r="C7" s="317" t="s">
        <v>199</v>
      </c>
      <c r="D7" s="350"/>
      <c r="E7" s="319"/>
      <c r="F7" s="320"/>
      <c r="G7" s="320"/>
      <c r="H7" s="321"/>
      <c r="I7" s="322"/>
    </row>
    <row r="8" spans="1:60">
      <c r="A8" s="306" t="s">
        <v>200</v>
      </c>
      <c r="B8" s="261" t="s">
        <v>124</v>
      </c>
      <c r="C8" s="298" t="s">
        <v>125</v>
      </c>
      <c r="D8" s="347"/>
      <c r="E8" s="271"/>
      <c r="F8" s="278">
        <f>SUM(G9:G10)</f>
        <v>0</v>
      </c>
      <c r="G8" s="279"/>
      <c r="H8" s="280"/>
      <c r="I8" s="312"/>
      <c r="AE8" t="s">
        <v>201</v>
      </c>
    </row>
    <row r="9" spans="1:60" outlineLevel="1">
      <c r="A9" s="311">
        <v>1</v>
      </c>
      <c r="B9" s="262" t="s">
        <v>774</v>
      </c>
      <c r="C9" s="301" t="s">
        <v>775</v>
      </c>
      <c r="D9" s="348" t="s">
        <v>207</v>
      </c>
      <c r="E9" s="273">
        <v>2</v>
      </c>
      <c r="F9" s="286"/>
      <c r="G9" s="284">
        <f>ROUND(E9*F9,2)</f>
        <v>0</v>
      </c>
      <c r="H9" s="283"/>
      <c r="I9" s="313" t="s">
        <v>242</v>
      </c>
      <c r="J9" s="32"/>
      <c r="K9" s="32"/>
      <c r="L9" s="32"/>
      <c r="M9" s="32"/>
      <c r="N9" s="32"/>
      <c r="O9" s="32"/>
      <c r="P9" s="32"/>
      <c r="Q9" s="32"/>
      <c r="R9" s="32"/>
      <c r="S9" s="32"/>
      <c r="T9" s="32"/>
      <c r="U9" s="32"/>
      <c r="V9" s="32"/>
      <c r="W9" s="32"/>
      <c r="X9" s="32"/>
      <c r="Y9" s="32"/>
      <c r="Z9" s="32"/>
      <c r="AA9" s="32"/>
      <c r="AB9" s="32"/>
      <c r="AC9" s="32"/>
      <c r="AD9" s="32"/>
      <c r="AE9" s="32" t="s">
        <v>243</v>
      </c>
      <c r="AF9" s="32" t="s">
        <v>244</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25" t="s">
        <v>776</v>
      </c>
      <c r="D10" s="351"/>
      <c r="E10" s="327">
        <v>2</v>
      </c>
      <c r="F10" s="328"/>
      <c r="G10" s="328"/>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c r="A11" s="249"/>
      <c r="B11" s="264" t="s">
        <v>474</v>
      </c>
      <c r="C11" s="304" t="s">
        <v>474</v>
      </c>
      <c r="D11" s="349"/>
      <c r="E11" s="277"/>
      <c r="F11" s="291"/>
      <c r="G11" s="291"/>
      <c r="H11" s="292"/>
      <c r="I11" s="291"/>
    </row>
    <row r="12" spans="1:60" hidden="1">
      <c r="C12" s="104"/>
      <c r="D12" s="227"/>
    </row>
    <row r="13" spans="1:60" ht="13.8" hidden="1" thickBot="1">
      <c r="A13" s="293"/>
      <c r="B13" s="294" t="s">
        <v>475</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186</v>
      </c>
      <c r="C4" s="255" t="s">
        <v>187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SUMIF(AM8:AM12,AN5,G8:G12)</f>
        <v>0</v>
      </c>
      <c r="AO6">
        <f>SUMIF(AM8:AM12,AO5,G8:G12)</f>
        <v>0</v>
      </c>
    </row>
    <row r="7" spans="1:60">
      <c r="A7" s="315"/>
      <c r="B7" s="316" t="s">
        <v>198</v>
      </c>
      <c r="C7" s="317" t="s">
        <v>199</v>
      </c>
      <c r="D7" s="350"/>
      <c r="E7" s="319"/>
      <c r="F7" s="320"/>
      <c r="G7" s="320"/>
      <c r="H7" s="321"/>
      <c r="I7" s="322"/>
    </row>
    <row r="8" spans="1:60">
      <c r="A8" s="306" t="s">
        <v>200</v>
      </c>
      <c r="B8" s="261" t="s">
        <v>136</v>
      </c>
      <c r="C8" s="298" t="s">
        <v>137</v>
      </c>
      <c r="D8" s="347"/>
      <c r="E8" s="271"/>
      <c r="F8" s="278">
        <f>SUM(G9:G9)</f>
        <v>0</v>
      </c>
      <c r="G8" s="279"/>
      <c r="H8" s="280"/>
      <c r="I8" s="312"/>
      <c r="AE8" t="s">
        <v>201</v>
      </c>
    </row>
    <row r="9" spans="1:60" ht="13.8" outlineLevel="1" thickBot="1">
      <c r="A9" s="341">
        <v>1</v>
      </c>
      <c r="B9" s="342" t="s">
        <v>777</v>
      </c>
      <c r="C9" s="343" t="s">
        <v>778</v>
      </c>
      <c r="D9" s="352" t="s">
        <v>779</v>
      </c>
      <c r="E9" s="345">
        <v>1</v>
      </c>
      <c r="F9" s="346"/>
      <c r="G9" s="328">
        <f>ROUND(E9*F9,2)</f>
        <v>0</v>
      </c>
      <c r="H9" s="329"/>
      <c r="I9" s="330" t="s">
        <v>242</v>
      </c>
      <c r="J9" s="32"/>
      <c r="K9" s="32"/>
      <c r="L9" s="32"/>
      <c r="M9" s="32"/>
      <c r="N9" s="32"/>
      <c r="O9" s="32"/>
      <c r="P9" s="32"/>
      <c r="Q9" s="32"/>
      <c r="R9" s="32"/>
      <c r="S9" s="32"/>
      <c r="T9" s="32"/>
      <c r="U9" s="32"/>
      <c r="V9" s="32"/>
      <c r="W9" s="32"/>
      <c r="X9" s="32"/>
      <c r="Y9" s="32"/>
      <c r="Z9" s="32"/>
      <c r="AA9" s="32"/>
      <c r="AB9" s="32"/>
      <c r="AC9" s="32"/>
      <c r="AD9" s="32"/>
      <c r="AE9" s="32" t="s">
        <v>243</v>
      </c>
      <c r="AF9" s="32" t="s">
        <v>244</v>
      </c>
      <c r="AG9" s="32"/>
      <c r="AH9" s="32"/>
      <c r="AI9" s="32"/>
      <c r="AJ9" s="32"/>
      <c r="AK9" s="32"/>
      <c r="AL9" s="32"/>
      <c r="AM9" s="32">
        <v>15</v>
      </c>
      <c r="AN9" s="32"/>
      <c r="AO9" s="32"/>
      <c r="AP9" s="32"/>
      <c r="AQ9" s="32"/>
      <c r="AR9" s="32"/>
      <c r="AS9" s="32"/>
      <c r="AT9" s="32"/>
      <c r="AU9" s="32"/>
      <c r="AV9" s="32"/>
      <c r="AW9" s="32"/>
      <c r="AX9" s="32"/>
      <c r="AY9" s="32"/>
      <c r="AZ9" s="32"/>
      <c r="BA9" s="32"/>
      <c r="BB9" s="32"/>
      <c r="BC9" s="32"/>
      <c r="BD9" s="32"/>
      <c r="BE9" s="32"/>
      <c r="BF9" s="32"/>
      <c r="BG9" s="32"/>
      <c r="BH9" s="32"/>
    </row>
    <row r="10" spans="1:60">
      <c r="A10" s="249"/>
      <c r="B10" s="264" t="s">
        <v>474</v>
      </c>
      <c r="C10" s="304" t="s">
        <v>474</v>
      </c>
      <c r="D10" s="349"/>
      <c r="E10" s="277"/>
      <c r="F10" s="291"/>
      <c r="G10" s="291"/>
      <c r="H10" s="292"/>
      <c r="I10" s="291"/>
    </row>
    <row r="11" spans="1:60" hidden="1">
      <c r="C11" s="104"/>
      <c r="D11" s="227"/>
    </row>
    <row r="12" spans="1:60" ht="13.8" hidden="1" thickBot="1">
      <c r="A12" s="293"/>
      <c r="B12" s="294" t="s">
        <v>475</v>
      </c>
      <c r="C12" s="305"/>
      <c r="D12" s="295"/>
      <c r="E12" s="296"/>
      <c r="F12" s="296"/>
      <c r="G12" s="297">
        <f>F8</f>
        <v>0</v>
      </c>
    </row>
    <row r="13" spans="1:60">
      <c r="D13" s="227"/>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3">
    <mergeCell ref="A1:G1"/>
    <mergeCell ref="C7:G7"/>
    <mergeCell ref="F8:G8"/>
  </mergeCells>
  <pageMargins left="0.59055118110236204" right="0.39370078740157499" top="0.78740157499999996" bottom="0.78740157499999996" header="0.3" footer="0.3"/>
  <pageSetup scale="94" fitToHeight="0" orientation="landscape" r:id="rId1"/>
</worksheet>
</file>

<file path=xl/worksheets/sheet13.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188</v>
      </c>
      <c r="C4" s="255" t="s">
        <v>189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SUMIF(AM8:AM13,AN5,G8:G13)</f>
        <v>0</v>
      </c>
      <c r="AO6">
        <f>SUMIF(AM8:AM13,AO5,G8:G13)</f>
        <v>0</v>
      </c>
    </row>
    <row r="7" spans="1:60">
      <c r="A7" s="315"/>
      <c r="B7" s="316" t="s">
        <v>198</v>
      </c>
      <c r="C7" s="317" t="s">
        <v>199</v>
      </c>
      <c r="D7" s="318"/>
      <c r="E7" s="319"/>
      <c r="F7" s="320"/>
      <c r="G7" s="320"/>
      <c r="H7" s="321"/>
      <c r="I7" s="322"/>
    </row>
    <row r="8" spans="1:60">
      <c r="A8" s="306" t="s">
        <v>200</v>
      </c>
      <c r="B8" s="261" t="s">
        <v>158</v>
      </c>
      <c r="C8" s="298" t="s">
        <v>159</v>
      </c>
      <c r="D8" s="265"/>
      <c r="E8" s="271"/>
      <c r="F8" s="278">
        <f>SUM(G9:G10)</f>
        <v>0</v>
      </c>
      <c r="G8" s="279"/>
      <c r="H8" s="280"/>
      <c r="I8" s="312"/>
      <c r="AE8" t="s">
        <v>201</v>
      </c>
    </row>
    <row r="9" spans="1:60" outlineLevel="1">
      <c r="A9" s="311">
        <v>1</v>
      </c>
      <c r="B9" s="262" t="s">
        <v>780</v>
      </c>
      <c r="C9" s="301" t="s">
        <v>781</v>
      </c>
      <c r="D9" s="267" t="s">
        <v>782</v>
      </c>
      <c r="E9" s="273">
        <v>1</v>
      </c>
      <c r="F9" s="286"/>
      <c r="G9" s="284">
        <f>ROUND(E9*F9,2)</f>
        <v>0</v>
      </c>
      <c r="H9" s="283"/>
      <c r="I9" s="313" t="s">
        <v>783</v>
      </c>
      <c r="J9" s="32"/>
      <c r="K9" s="32"/>
      <c r="L9" s="32"/>
      <c r="M9" s="32"/>
      <c r="N9" s="32"/>
      <c r="O9" s="32"/>
      <c r="P9" s="32"/>
      <c r="Q9" s="32"/>
      <c r="R9" s="32"/>
      <c r="S9" s="32"/>
      <c r="T9" s="32"/>
      <c r="U9" s="32"/>
      <c r="V9" s="32"/>
      <c r="W9" s="32"/>
      <c r="X9" s="32"/>
      <c r="Y9" s="32"/>
      <c r="Z9" s="32"/>
      <c r="AA9" s="32"/>
      <c r="AB9" s="32"/>
      <c r="AC9" s="32"/>
      <c r="AD9" s="32"/>
      <c r="AE9" s="32" t="s">
        <v>210</v>
      </c>
      <c r="AF9" s="32"/>
      <c r="AG9" s="32"/>
      <c r="AH9" s="32"/>
      <c r="AI9" s="32"/>
      <c r="AJ9" s="32"/>
      <c r="AK9" s="32"/>
      <c r="AL9" s="32"/>
      <c r="AM9" s="32">
        <v>21</v>
      </c>
      <c r="AN9" s="32"/>
      <c r="AO9" s="32"/>
      <c r="AP9" s="32"/>
      <c r="AQ9" s="32"/>
      <c r="AR9" s="32"/>
      <c r="AS9" s="32"/>
      <c r="AT9" s="32"/>
      <c r="AU9" s="32"/>
      <c r="AV9" s="32"/>
      <c r="AW9" s="32"/>
      <c r="AX9" s="32"/>
      <c r="AY9" s="32"/>
      <c r="AZ9" s="32"/>
      <c r="BA9" s="32"/>
      <c r="BB9" s="32"/>
      <c r="BC9" s="32"/>
      <c r="BD9" s="32"/>
      <c r="BE9" s="32"/>
      <c r="BF9" s="32"/>
      <c r="BG9" s="32"/>
      <c r="BH9" s="32"/>
    </row>
    <row r="10" spans="1:60" ht="13.8" outlineLevel="1" thickBot="1">
      <c r="A10" s="323"/>
      <c r="B10" s="324"/>
      <c r="C10" s="353" t="s">
        <v>784</v>
      </c>
      <c r="D10" s="354"/>
      <c r="E10" s="355"/>
      <c r="F10" s="356"/>
      <c r="G10" s="357"/>
      <c r="H10" s="329"/>
      <c r="I10" s="330"/>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251" t="str">
        <f>C10</f>
        <v>Náklady spojené s povinnou publicitou.</v>
      </c>
      <c r="BB10" s="32"/>
      <c r="BC10" s="32"/>
      <c r="BD10" s="32"/>
      <c r="BE10" s="32"/>
      <c r="BF10" s="32"/>
      <c r="BG10" s="32"/>
      <c r="BH10" s="32"/>
    </row>
    <row r="11" spans="1:60">
      <c r="A11" s="249"/>
      <c r="B11" s="264" t="s">
        <v>474</v>
      </c>
      <c r="C11" s="304" t="s">
        <v>474</v>
      </c>
      <c r="D11" s="270"/>
      <c r="E11" s="277"/>
      <c r="F11" s="291"/>
      <c r="G11" s="291"/>
      <c r="H11" s="292"/>
      <c r="I11" s="291"/>
    </row>
    <row r="12" spans="1:60" hidden="1">
      <c r="C12" s="104"/>
      <c r="D12" s="227"/>
    </row>
    <row r="13" spans="1:60" ht="13.8" hidden="1" thickBot="1">
      <c r="A13" s="293"/>
      <c r="B13" s="294" t="s">
        <v>475</v>
      </c>
      <c r="C13" s="305"/>
      <c r="D13" s="295"/>
      <c r="E13" s="296"/>
      <c r="F13" s="296"/>
      <c r="G13" s="297">
        <f>F8</f>
        <v>0</v>
      </c>
    </row>
    <row r="14" spans="1:60">
      <c r="D14" s="227"/>
    </row>
    <row r="15" spans="1:60">
      <c r="D15" s="227"/>
    </row>
    <row r="16" spans="1:60">
      <c r="D16" s="227"/>
    </row>
    <row r="17" spans="4:4">
      <c r="D17" s="227"/>
    </row>
    <row r="18" spans="4:4">
      <c r="D18" s="227"/>
    </row>
    <row r="19" spans="4:4">
      <c r="D19" s="227"/>
    </row>
    <row r="20" spans="4:4">
      <c r="D20" s="227"/>
    </row>
    <row r="21" spans="4:4">
      <c r="D21" s="227"/>
    </row>
    <row r="22" spans="4:4">
      <c r="D22" s="227"/>
    </row>
    <row r="23" spans="4:4">
      <c r="D23" s="227"/>
    </row>
    <row r="24" spans="4:4">
      <c r="D24" s="227"/>
    </row>
    <row r="25" spans="4:4">
      <c r="D25" s="227"/>
    </row>
    <row r="26" spans="4:4">
      <c r="D26" s="227"/>
    </row>
    <row r="27" spans="4:4">
      <c r="D27" s="227"/>
    </row>
    <row r="28" spans="4:4">
      <c r="D28" s="227"/>
    </row>
    <row r="29" spans="4:4">
      <c r="D29" s="227"/>
    </row>
    <row r="30" spans="4:4">
      <c r="D30" s="227"/>
    </row>
    <row r="31" spans="4:4">
      <c r="D31" s="227"/>
    </row>
    <row r="32" spans="4:4">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4">
    <mergeCell ref="A1:G1"/>
    <mergeCell ref="C7:G7"/>
    <mergeCell ref="F8:G8"/>
    <mergeCell ref="C10:G10"/>
  </mergeCells>
  <pageMargins left="0.59055118110236204" right="0.39370078740157499" top="0.78740157499999996" bottom="0.78740157499999996" header="0.3" footer="0.3"/>
  <pageSetup scale="94" fitToHeight="0" orientation="landscape" r:id="rId1"/>
</worksheet>
</file>

<file path=xl/worksheets/sheet14.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190</v>
      </c>
      <c r="C4" s="255" t="s">
        <v>191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SUMIF(AM8:AM308,AN5,G8:G308)</f>
        <v>0</v>
      </c>
      <c r="AO6">
        <f>SUMIF(AM8:AM308,AO5,G8:G308)</f>
        <v>0</v>
      </c>
    </row>
    <row r="7" spans="1:60">
      <c r="A7" s="315"/>
      <c r="B7" s="316" t="s">
        <v>198</v>
      </c>
      <c r="C7" s="317" t="s">
        <v>199</v>
      </c>
      <c r="D7" s="318"/>
      <c r="E7" s="319"/>
      <c r="F7" s="320"/>
      <c r="G7" s="320"/>
      <c r="H7" s="321"/>
      <c r="I7" s="322"/>
    </row>
    <row r="8" spans="1:60">
      <c r="A8" s="306" t="s">
        <v>200</v>
      </c>
      <c r="B8" s="261" t="s">
        <v>112</v>
      </c>
      <c r="C8" s="298" t="s">
        <v>113</v>
      </c>
      <c r="D8" s="265"/>
      <c r="E8" s="271"/>
      <c r="F8" s="278">
        <f>SUM(G9:G30)</f>
        <v>0</v>
      </c>
      <c r="G8" s="279"/>
      <c r="H8" s="280"/>
      <c r="I8" s="312"/>
      <c r="AE8" t="s">
        <v>201</v>
      </c>
    </row>
    <row r="9" spans="1:60" outlineLevel="1">
      <c r="A9" s="307"/>
      <c r="B9" s="258" t="s">
        <v>785</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786</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787</v>
      </c>
      <c r="C11" s="301" t="s">
        <v>788</v>
      </c>
      <c r="D11" s="267" t="s">
        <v>426</v>
      </c>
      <c r="E11" s="273">
        <v>2.5729999999999999E-2</v>
      </c>
      <c r="F11" s="286"/>
      <c r="G11" s="284">
        <f>ROUND(E11*F11,2)</f>
        <v>0</v>
      </c>
      <c r="H11" s="283" t="s">
        <v>208</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789</v>
      </c>
      <c r="D12" s="268"/>
      <c r="E12" s="274">
        <v>2.5729999999999999E-2</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790</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0</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59" t="s">
        <v>791</v>
      </c>
      <c r="C14" s="300"/>
      <c r="D14" s="308"/>
      <c r="E14" s="309"/>
      <c r="F14" s="310"/>
      <c r="G14" s="285"/>
      <c r="H14" s="283"/>
      <c r="I14" s="313"/>
      <c r="J14" s="32"/>
      <c r="K14" s="32"/>
      <c r="L14" s="32"/>
      <c r="M14" s="32"/>
      <c r="N14" s="32"/>
      <c r="O14" s="32"/>
      <c r="P14" s="32"/>
      <c r="Q14" s="32"/>
      <c r="R14" s="32"/>
      <c r="S14" s="32"/>
      <c r="T14" s="32"/>
      <c r="U14" s="32"/>
      <c r="V14" s="32"/>
      <c r="W14" s="32"/>
      <c r="X14" s="32"/>
      <c r="Y14" s="32"/>
      <c r="Z14" s="32"/>
      <c r="AA14" s="32"/>
      <c r="AB14" s="32"/>
      <c r="AC14" s="32"/>
      <c r="AD14" s="32"/>
      <c r="AE14" s="32" t="s">
        <v>204</v>
      </c>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11">
        <v>2</v>
      </c>
      <c r="B15" s="262" t="s">
        <v>792</v>
      </c>
      <c r="C15" s="301" t="s">
        <v>793</v>
      </c>
      <c r="D15" s="267" t="s">
        <v>217</v>
      </c>
      <c r="E15" s="273">
        <v>0.31</v>
      </c>
      <c r="F15" s="286"/>
      <c r="G15" s="284">
        <f>ROUND(E15*F15,2)</f>
        <v>0</v>
      </c>
      <c r="H15" s="283" t="s">
        <v>218</v>
      </c>
      <c r="I15" s="313" t="s">
        <v>209</v>
      </c>
      <c r="J15" s="32"/>
      <c r="K15" s="32"/>
      <c r="L15" s="32"/>
      <c r="M15" s="32"/>
      <c r="N15" s="32"/>
      <c r="O15" s="32"/>
      <c r="P15" s="32"/>
      <c r="Q15" s="32"/>
      <c r="R15" s="32"/>
      <c r="S15" s="32"/>
      <c r="T15" s="32"/>
      <c r="U15" s="32"/>
      <c r="V15" s="32"/>
      <c r="W15" s="32"/>
      <c r="X15" s="32"/>
      <c r="Y15" s="32"/>
      <c r="Z15" s="32"/>
      <c r="AA15" s="32"/>
      <c r="AB15" s="32"/>
      <c r="AC15" s="32"/>
      <c r="AD15" s="32"/>
      <c r="AE15" s="32" t="s">
        <v>210</v>
      </c>
      <c r="AF15" s="32"/>
      <c r="AG15" s="32"/>
      <c r="AH15" s="32"/>
      <c r="AI15" s="32"/>
      <c r="AJ15" s="32"/>
      <c r="AK15" s="32"/>
      <c r="AL15" s="32"/>
      <c r="AM15" s="32">
        <v>15</v>
      </c>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63"/>
      <c r="C16" s="302" t="s">
        <v>794</v>
      </c>
      <c r="D16" s="268"/>
      <c r="E16" s="274">
        <v>0.31</v>
      </c>
      <c r="F16" s="284"/>
      <c r="G16" s="284"/>
      <c r="H16" s="283"/>
      <c r="I16" s="313"/>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795</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0</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59" t="s">
        <v>796</v>
      </c>
      <c r="C18" s="300"/>
      <c r="D18" s="308"/>
      <c r="E18" s="309"/>
      <c r="F18" s="310"/>
      <c r="G18" s="285"/>
      <c r="H18" s="283"/>
      <c r="I18" s="313"/>
      <c r="J18" s="32"/>
      <c r="K18" s="32"/>
      <c r="L18" s="32"/>
      <c r="M18" s="32"/>
      <c r="N18" s="32"/>
      <c r="O18" s="32"/>
      <c r="P18" s="32"/>
      <c r="Q18" s="32"/>
      <c r="R18" s="32"/>
      <c r="S18" s="32"/>
      <c r="T18" s="32"/>
      <c r="U18" s="32"/>
      <c r="V18" s="32"/>
      <c r="W18" s="32"/>
      <c r="X18" s="32"/>
      <c r="Y18" s="32"/>
      <c r="Z18" s="32"/>
      <c r="AA18" s="32"/>
      <c r="AB18" s="32"/>
      <c r="AC18" s="32"/>
      <c r="AD18" s="32"/>
      <c r="AE18" s="32" t="s">
        <v>204</v>
      </c>
      <c r="AF18" s="32"/>
      <c r="AG18" s="32"/>
      <c r="AH18" s="32"/>
      <c r="AI18" s="32"/>
      <c r="AJ18" s="32"/>
      <c r="AK18" s="32"/>
      <c r="AL18" s="32"/>
      <c r="AM18" s="32"/>
      <c r="AN18" s="32"/>
      <c r="AO18" s="32"/>
      <c r="AP18" s="32"/>
      <c r="AQ18" s="32"/>
      <c r="AR18" s="32"/>
      <c r="AS18" s="32"/>
      <c r="AT18" s="32"/>
      <c r="AU18" s="32"/>
      <c r="AV18" s="32"/>
      <c r="AW18" s="32"/>
      <c r="AX18" s="32"/>
      <c r="AY18" s="32"/>
      <c r="AZ18" s="251" t="str">
        <f>B18</f>
        <v>ve vybouraných otvorech, s vysekáním kapes pro zavázání, z jakýchkoliv cihel, z pomocného pracovního lešení o výšce podlahy do 1900 mm a pro zatížení do 1,5 kPa,</v>
      </c>
      <c r="BA18" s="32"/>
      <c r="BB18" s="32"/>
      <c r="BC18" s="32"/>
      <c r="BD18" s="32"/>
      <c r="BE18" s="32"/>
      <c r="BF18" s="32"/>
      <c r="BG18" s="32"/>
      <c r="BH18" s="32"/>
    </row>
    <row r="19" spans="1:60" outlineLevel="1">
      <c r="A19" s="311">
        <v>3</v>
      </c>
      <c r="B19" s="262" t="s">
        <v>797</v>
      </c>
      <c r="C19" s="301" t="s">
        <v>798</v>
      </c>
      <c r="D19" s="267" t="s">
        <v>217</v>
      </c>
      <c r="E19" s="273">
        <v>2.4239999999999999</v>
      </c>
      <c r="F19" s="286"/>
      <c r="G19" s="284">
        <f>ROUND(E19*F19,2)</f>
        <v>0</v>
      </c>
      <c r="H19" s="283" t="s">
        <v>208</v>
      </c>
      <c r="I19" s="313" t="s">
        <v>209</v>
      </c>
      <c r="J19" s="32"/>
      <c r="K19" s="32"/>
      <c r="L19" s="32"/>
      <c r="M19" s="32"/>
      <c r="N19" s="32"/>
      <c r="O19" s="32"/>
      <c r="P19" s="32"/>
      <c r="Q19" s="32"/>
      <c r="R19" s="32"/>
      <c r="S19" s="32"/>
      <c r="T19" s="32"/>
      <c r="U19" s="32"/>
      <c r="V19" s="32"/>
      <c r="W19" s="32"/>
      <c r="X19" s="32"/>
      <c r="Y19" s="32"/>
      <c r="Z19" s="32"/>
      <c r="AA19" s="32"/>
      <c r="AB19" s="32"/>
      <c r="AC19" s="32"/>
      <c r="AD19" s="32"/>
      <c r="AE19" s="32" t="s">
        <v>210</v>
      </c>
      <c r="AF19" s="32"/>
      <c r="AG19" s="32"/>
      <c r="AH19" s="32"/>
      <c r="AI19" s="32"/>
      <c r="AJ19" s="32"/>
      <c r="AK19" s="32"/>
      <c r="AL19" s="32"/>
      <c r="AM19" s="32">
        <v>15</v>
      </c>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799</v>
      </c>
      <c r="D20" s="268"/>
      <c r="E20" s="274">
        <v>2.4239999999999999</v>
      </c>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800</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0</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801</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1</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59" t="s">
        <v>802</v>
      </c>
      <c r="C23" s="300"/>
      <c r="D23" s="308"/>
      <c r="E23" s="309"/>
      <c r="F23" s="310"/>
      <c r="G23" s="285"/>
      <c r="H23" s="283"/>
      <c r="I23" s="313"/>
      <c r="J23" s="32"/>
      <c r="K23" s="32"/>
      <c r="L23" s="32"/>
      <c r="M23" s="32"/>
      <c r="N23" s="32"/>
      <c r="O23" s="32"/>
      <c r="P23" s="32"/>
      <c r="Q23" s="32"/>
      <c r="R23" s="32"/>
      <c r="S23" s="32"/>
      <c r="T23" s="32"/>
      <c r="U23" s="32"/>
      <c r="V23" s="32"/>
      <c r="W23" s="32"/>
      <c r="X23" s="32"/>
      <c r="Y23" s="32"/>
      <c r="Z23" s="32"/>
      <c r="AA23" s="32"/>
      <c r="AB23" s="32"/>
      <c r="AC23" s="32">
        <v>2</v>
      </c>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11">
        <v>4</v>
      </c>
      <c r="B24" s="262" t="s">
        <v>803</v>
      </c>
      <c r="C24" s="301" t="s">
        <v>804</v>
      </c>
      <c r="D24" s="267" t="s">
        <v>338</v>
      </c>
      <c r="E24" s="273">
        <v>5.48</v>
      </c>
      <c r="F24" s="286"/>
      <c r="G24" s="284">
        <f>ROUND(E24*F24,2)</f>
        <v>0</v>
      </c>
      <c r="H24" s="283" t="s">
        <v>218</v>
      </c>
      <c r="I24" s="313" t="s">
        <v>209</v>
      </c>
      <c r="J24" s="32"/>
      <c r="K24" s="32"/>
      <c r="L24" s="32"/>
      <c r="M24" s="32"/>
      <c r="N24" s="32"/>
      <c r="O24" s="32"/>
      <c r="P24" s="32"/>
      <c r="Q24" s="32"/>
      <c r="R24" s="32"/>
      <c r="S24" s="32"/>
      <c r="T24" s="32"/>
      <c r="U24" s="32"/>
      <c r="V24" s="32"/>
      <c r="W24" s="32"/>
      <c r="X24" s="32"/>
      <c r="Y24" s="32"/>
      <c r="Z24" s="32"/>
      <c r="AA24" s="32"/>
      <c r="AB24" s="32"/>
      <c r="AC24" s="32"/>
      <c r="AD24" s="32"/>
      <c r="AE24" s="32" t="s">
        <v>210</v>
      </c>
      <c r="AF24" s="32"/>
      <c r="AG24" s="32"/>
      <c r="AH24" s="32"/>
      <c r="AI24" s="32"/>
      <c r="AJ24" s="32"/>
      <c r="AK24" s="32"/>
      <c r="AL24" s="32"/>
      <c r="AM24" s="32">
        <v>15</v>
      </c>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805</v>
      </c>
      <c r="D25" s="268"/>
      <c r="E25" s="274">
        <v>5.48</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59" t="s">
        <v>800</v>
      </c>
      <c r="C26" s="300"/>
      <c r="D26" s="308"/>
      <c r="E26" s="309"/>
      <c r="F26" s="310"/>
      <c r="G26" s="285"/>
      <c r="H26" s="283"/>
      <c r="I26" s="31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59" t="s">
        <v>801</v>
      </c>
      <c r="C27" s="300"/>
      <c r="D27" s="308"/>
      <c r="E27" s="309"/>
      <c r="F27" s="310"/>
      <c r="G27" s="285"/>
      <c r="H27" s="283"/>
      <c r="I27" s="313"/>
      <c r="J27" s="32"/>
      <c r="K27" s="32"/>
      <c r="L27" s="32"/>
      <c r="M27" s="32"/>
      <c r="N27" s="32"/>
      <c r="O27" s="32"/>
      <c r="P27" s="32"/>
      <c r="Q27" s="32"/>
      <c r="R27" s="32"/>
      <c r="S27" s="32"/>
      <c r="T27" s="32"/>
      <c r="U27" s="32"/>
      <c r="V27" s="32"/>
      <c r="W27" s="32"/>
      <c r="X27" s="32"/>
      <c r="Y27" s="32"/>
      <c r="Z27" s="32"/>
      <c r="AA27" s="32"/>
      <c r="AB27" s="32"/>
      <c r="AC27" s="32">
        <v>1</v>
      </c>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802</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2</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11">
        <v>5</v>
      </c>
      <c r="B29" s="262" t="s">
        <v>806</v>
      </c>
      <c r="C29" s="301" t="s">
        <v>807</v>
      </c>
      <c r="D29" s="267" t="s">
        <v>338</v>
      </c>
      <c r="E29" s="273">
        <v>21.04</v>
      </c>
      <c r="F29" s="286"/>
      <c r="G29" s="284">
        <f>ROUND(E29*F29,2)</f>
        <v>0</v>
      </c>
      <c r="H29" s="283" t="s">
        <v>218</v>
      </c>
      <c r="I29" s="313" t="s">
        <v>209</v>
      </c>
      <c r="J29" s="32"/>
      <c r="K29" s="32"/>
      <c r="L29" s="32"/>
      <c r="M29" s="32"/>
      <c r="N29" s="32"/>
      <c r="O29" s="32"/>
      <c r="P29" s="32"/>
      <c r="Q29" s="32"/>
      <c r="R29" s="32"/>
      <c r="S29" s="32"/>
      <c r="T29" s="32"/>
      <c r="U29" s="32"/>
      <c r="V29" s="32"/>
      <c r="W29" s="32"/>
      <c r="X29" s="32"/>
      <c r="Y29" s="32"/>
      <c r="Z29" s="32"/>
      <c r="AA29" s="32"/>
      <c r="AB29" s="32"/>
      <c r="AC29" s="32"/>
      <c r="AD29" s="32"/>
      <c r="AE29" s="32" t="s">
        <v>210</v>
      </c>
      <c r="AF29" s="32"/>
      <c r="AG29" s="32"/>
      <c r="AH29" s="32"/>
      <c r="AI29" s="32"/>
      <c r="AJ29" s="32"/>
      <c r="AK29" s="32"/>
      <c r="AL29" s="32"/>
      <c r="AM29" s="32">
        <v>15</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02" t="s">
        <v>808</v>
      </c>
      <c r="D30" s="268"/>
      <c r="E30" s="274">
        <v>21.04</v>
      </c>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c r="A31" s="306" t="s">
        <v>200</v>
      </c>
      <c r="B31" s="261" t="s">
        <v>114</v>
      </c>
      <c r="C31" s="298" t="s">
        <v>115</v>
      </c>
      <c r="D31" s="265"/>
      <c r="E31" s="271"/>
      <c r="F31" s="287">
        <f>SUM(G32:G71)</f>
        <v>0</v>
      </c>
      <c r="G31" s="288"/>
      <c r="H31" s="280"/>
      <c r="I31" s="312"/>
      <c r="AE31" t="s">
        <v>201</v>
      </c>
    </row>
    <row r="32" spans="1:60" outlineLevel="1">
      <c r="A32" s="307"/>
      <c r="B32" s="258" t="s">
        <v>809</v>
      </c>
      <c r="C32" s="299"/>
      <c r="D32" s="266"/>
      <c r="E32" s="272"/>
      <c r="F32" s="281"/>
      <c r="G32" s="282"/>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810</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c r="AD33" s="32"/>
      <c r="AE33" s="32" t="s">
        <v>204</v>
      </c>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6</v>
      </c>
      <c r="B34" s="262" t="s">
        <v>811</v>
      </c>
      <c r="C34" s="301" t="s">
        <v>812</v>
      </c>
      <c r="D34" s="267" t="s">
        <v>207</v>
      </c>
      <c r="E34" s="273">
        <v>4</v>
      </c>
      <c r="F34" s="286"/>
      <c r="G34" s="284">
        <f>ROUND(E34*F34,2)</f>
        <v>0</v>
      </c>
      <c r="H34" s="283" t="s">
        <v>208</v>
      </c>
      <c r="I34" s="313" t="s">
        <v>209</v>
      </c>
      <c r="J34" s="32"/>
      <c r="K34" s="32"/>
      <c r="L34" s="32"/>
      <c r="M34" s="32"/>
      <c r="N34" s="32"/>
      <c r="O34" s="32"/>
      <c r="P34" s="32"/>
      <c r="Q34" s="32"/>
      <c r="R34" s="32"/>
      <c r="S34" s="32"/>
      <c r="T34" s="32"/>
      <c r="U34" s="32"/>
      <c r="V34" s="32"/>
      <c r="W34" s="32"/>
      <c r="X34" s="32"/>
      <c r="Y34" s="32"/>
      <c r="Z34" s="32"/>
      <c r="AA34" s="32"/>
      <c r="AB34" s="32"/>
      <c r="AC34" s="32"/>
      <c r="AD34" s="32"/>
      <c r="AE34" s="32" t="s">
        <v>210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813</v>
      </c>
      <c r="D35" s="268"/>
      <c r="E35" s="274">
        <v>2</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814</v>
      </c>
      <c r="D36" s="268"/>
      <c r="E36" s="274">
        <v>2</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815</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0</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810</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c r="AD38" s="32"/>
      <c r="AE38" s="32" t="s">
        <v>204</v>
      </c>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7</v>
      </c>
      <c r="B39" s="262" t="s">
        <v>816</v>
      </c>
      <c r="C39" s="301" t="s">
        <v>817</v>
      </c>
      <c r="D39" s="267" t="s">
        <v>207</v>
      </c>
      <c r="E39" s="273">
        <v>17</v>
      </c>
      <c r="F39" s="286"/>
      <c r="G39" s="284">
        <f>ROUND(E39*F39,2)</f>
        <v>0</v>
      </c>
      <c r="H39" s="283" t="s">
        <v>208</v>
      </c>
      <c r="I39" s="313" t="s">
        <v>209</v>
      </c>
      <c r="J39" s="32"/>
      <c r="K39" s="32"/>
      <c r="L39" s="32"/>
      <c r="M39" s="32"/>
      <c r="N39" s="32"/>
      <c r="O39" s="32"/>
      <c r="P39" s="32"/>
      <c r="Q39" s="32"/>
      <c r="R39" s="32"/>
      <c r="S39" s="32"/>
      <c r="T39" s="32"/>
      <c r="U39" s="32"/>
      <c r="V39" s="32"/>
      <c r="W39" s="32"/>
      <c r="X39" s="32"/>
      <c r="Y39" s="32"/>
      <c r="Z39" s="32"/>
      <c r="AA39" s="32"/>
      <c r="AB39" s="32"/>
      <c r="AC39" s="32"/>
      <c r="AD39" s="32"/>
      <c r="AE39" s="32" t="s">
        <v>210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211</v>
      </c>
      <c r="D40" s="268"/>
      <c r="E40" s="274">
        <v>17</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8</v>
      </c>
      <c r="B41" s="262" t="s">
        <v>818</v>
      </c>
      <c r="C41" s="301" t="s">
        <v>812</v>
      </c>
      <c r="D41" s="267" t="s">
        <v>207</v>
      </c>
      <c r="E41" s="273">
        <v>4</v>
      </c>
      <c r="F41" s="286"/>
      <c r="G41" s="284">
        <f>ROUND(E41*F41,2)</f>
        <v>0</v>
      </c>
      <c r="H41" s="283" t="s">
        <v>208</v>
      </c>
      <c r="I41" s="313" t="s">
        <v>209</v>
      </c>
      <c r="J41" s="32"/>
      <c r="K41" s="32"/>
      <c r="L41" s="32"/>
      <c r="M41" s="32"/>
      <c r="N41" s="32"/>
      <c r="O41" s="32"/>
      <c r="P41" s="32"/>
      <c r="Q41" s="32"/>
      <c r="R41" s="32"/>
      <c r="S41" s="32"/>
      <c r="T41" s="32"/>
      <c r="U41" s="32"/>
      <c r="V41" s="32"/>
      <c r="W41" s="32"/>
      <c r="X41" s="32"/>
      <c r="Y41" s="32"/>
      <c r="Z41" s="32"/>
      <c r="AA41" s="32"/>
      <c r="AB41" s="32"/>
      <c r="AC41" s="32"/>
      <c r="AD41" s="32"/>
      <c r="AE41" s="32" t="s">
        <v>210</v>
      </c>
      <c r="AF41" s="32"/>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813</v>
      </c>
      <c r="D42" s="268"/>
      <c r="E42" s="274">
        <v>2</v>
      </c>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814</v>
      </c>
      <c r="D43" s="268"/>
      <c r="E43" s="274">
        <v>2</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07"/>
      <c r="B44" s="259" t="s">
        <v>491</v>
      </c>
      <c r="C44" s="300"/>
      <c r="D44" s="308"/>
      <c r="E44" s="309"/>
      <c r="F44" s="310"/>
      <c r="G44" s="285"/>
      <c r="H44" s="283"/>
      <c r="I44" s="313"/>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11">
        <v>9</v>
      </c>
      <c r="B45" s="262" t="s">
        <v>492</v>
      </c>
      <c r="C45" s="301" t="s">
        <v>493</v>
      </c>
      <c r="D45" s="267" t="s">
        <v>338</v>
      </c>
      <c r="E45" s="273">
        <v>79.040000000000006</v>
      </c>
      <c r="F45" s="286"/>
      <c r="G45" s="284">
        <f>ROUND(E45*F45,2)</f>
        <v>0</v>
      </c>
      <c r="H45" s="283" t="s">
        <v>208</v>
      </c>
      <c r="I45" s="313" t="s">
        <v>209</v>
      </c>
      <c r="J45" s="32"/>
      <c r="K45" s="32"/>
      <c r="L45" s="32"/>
      <c r="M45" s="32"/>
      <c r="N45" s="32"/>
      <c r="O45" s="32"/>
      <c r="P45" s="32"/>
      <c r="Q45" s="32"/>
      <c r="R45" s="32"/>
      <c r="S45" s="32"/>
      <c r="T45" s="32"/>
      <c r="U45" s="32"/>
      <c r="V45" s="32"/>
      <c r="W45" s="32"/>
      <c r="X45" s="32"/>
      <c r="Y45" s="32"/>
      <c r="Z45" s="32"/>
      <c r="AA45" s="32"/>
      <c r="AB45" s="32"/>
      <c r="AC45" s="32"/>
      <c r="AD45" s="32"/>
      <c r="AE45" s="32" t="s">
        <v>210</v>
      </c>
      <c r="AF45" s="32"/>
      <c r="AG45" s="32"/>
      <c r="AH45" s="32"/>
      <c r="AI45" s="32"/>
      <c r="AJ45" s="32"/>
      <c r="AK45" s="32"/>
      <c r="AL45" s="32"/>
      <c r="AM45" s="32">
        <v>15</v>
      </c>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63"/>
      <c r="C46" s="302" t="s">
        <v>819</v>
      </c>
      <c r="D46" s="268"/>
      <c r="E46" s="274">
        <v>79.040000000000006</v>
      </c>
      <c r="F46" s="284"/>
      <c r="G46" s="284"/>
      <c r="H46" s="283"/>
      <c r="I46" s="31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59" t="s">
        <v>820</v>
      </c>
      <c r="C47" s="300"/>
      <c r="D47" s="308"/>
      <c r="E47" s="309"/>
      <c r="F47" s="310"/>
      <c r="G47" s="285"/>
      <c r="H47" s="283"/>
      <c r="I47" s="313"/>
      <c r="J47" s="32"/>
      <c r="K47" s="32"/>
      <c r="L47" s="32"/>
      <c r="M47" s="32"/>
      <c r="N47" s="32"/>
      <c r="O47" s="32"/>
      <c r="P47" s="32"/>
      <c r="Q47" s="32"/>
      <c r="R47" s="32"/>
      <c r="S47" s="32"/>
      <c r="T47" s="32"/>
      <c r="U47" s="32"/>
      <c r="V47" s="32"/>
      <c r="W47" s="32"/>
      <c r="X47" s="32"/>
      <c r="Y47" s="32"/>
      <c r="Z47" s="32"/>
      <c r="AA47" s="32"/>
      <c r="AB47" s="32"/>
      <c r="AC47" s="32">
        <v>0</v>
      </c>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21" outlineLevel="1">
      <c r="A48" s="307"/>
      <c r="B48" s="259" t="s">
        <v>821</v>
      </c>
      <c r="C48" s="300"/>
      <c r="D48" s="308"/>
      <c r="E48" s="309"/>
      <c r="F48" s="310"/>
      <c r="G48" s="285"/>
      <c r="H48" s="283"/>
      <c r="I48" s="313"/>
      <c r="J48" s="32"/>
      <c r="K48" s="32"/>
      <c r="L48" s="32"/>
      <c r="M48" s="32"/>
      <c r="N48" s="32"/>
      <c r="O48" s="32"/>
      <c r="P48" s="32"/>
      <c r="Q48" s="32"/>
      <c r="R48" s="32"/>
      <c r="S48" s="32"/>
      <c r="T48" s="32"/>
      <c r="U48" s="32"/>
      <c r="V48" s="32"/>
      <c r="W48" s="32"/>
      <c r="X48" s="32"/>
      <c r="Y48" s="32"/>
      <c r="Z48" s="32"/>
      <c r="AA48" s="32"/>
      <c r="AB48" s="32"/>
      <c r="AC48" s="32"/>
      <c r="AD48" s="32"/>
      <c r="AE48" s="32" t="s">
        <v>204</v>
      </c>
      <c r="AF48" s="32"/>
      <c r="AG48" s="32"/>
      <c r="AH48" s="32"/>
      <c r="AI48" s="32"/>
      <c r="AJ48" s="32"/>
      <c r="AK48" s="32"/>
      <c r="AL48" s="32"/>
      <c r="AM48" s="32"/>
      <c r="AN48" s="32"/>
      <c r="AO48" s="32"/>
      <c r="AP48" s="32"/>
      <c r="AQ48" s="32"/>
      <c r="AR48" s="32"/>
      <c r="AS48" s="32"/>
      <c r="AT48" s="32"/>
      <c r="AU48" s="32"/>
      <c r="AV48" s="32"/>
      <c r="AW48" s="32"/>
      <c r="AX48" s="32"/>
      <c r="AY48" s="32"/>
      <c r="AZ48" s="251" t="str">
        <f>B48</f>
        <v>vodorovných, šikmých, žebrových a klenutých a schodišťových konstrukcí, s nejnutnějším obroušením podkladu (pemzou apod.) a oprášením, s pomocným lešením o výšce podlahy do 1900 mm a pro zatížení do 1,5 kPa,</v>
      </c>
      <c r="BA48" s="32"/>
      <c r="BB48" s="32"/>
      <c r="BC48" s="32"/>
      <c r="BD48" s="32"/>
      <c r="BE48" s="32"/>
      <c r="BF48" s="32"/>
      <c r="BG48" s="32"/>
      <c r="BH48" s="32"/>
    </row>
    <row r="49" spans="1:60" outlineLevel="1">
      <c r="A49" s="311">
        <v>10</v>
      </c>
      <c r="B49" s="262" t="s">
        <v>822</v>
      </c>
      <c r="C49" s="301" t="s">
        <v>823</v>
      </c>
      <c r="D49" s="267" t="s">
        <v>217</v>
      </c>
      <c r="E49" s="273">
        <v>29.371200000000002</v>
      </c>
      <c r="F49" s="286"/>
      <c r="G49" s="284">
        <f>ROUND(E49*F49,2)</f>
        <v>0</v>
      </c>
      <c r="H49" s="283" t="s">
        <v>218</v>
      </c>
      <c r="I49" s="313" t="s">
        <v>209</v>
      </c>
      <c r="J49" s="32"/>
      <c r="K49" s="32"/>
      <c r="L49" s="32"/>
      <c r="M49" s="32"/>
      <c r="N49" s="32"/>
      <c r="O49" s="32"/>
      <c r="P49" s="32"/>
      <c r="Q49" s="32"/>
      <c r="R49" s="32"/>
      <c r="S49" s="32"/>
      <c r="T49" s="32"/>
      <c r="U49" s="32"/>
      <c r="V49" s="32"/>
      <c r="W49" s="32"/>
      <c r="X49" s="32"/>
      <c r="Y49" s="32"/>
      <c r="Z49" s="32"/>
      <c r="AA49" s="32"/>
      <c r="AB49" s="32"/>
      <c r="AC49" s="32"/>
      <c r="AD49" s="32"/>
      <c r="AE49" s="32" t="s">
        <v>210</v>
      </c>
      <c r="AF49" s="32"/>
      <c r="AG49" s="32"/>
      <c r="AH49" s="32"/>
      <c r="AI49" s="32"/>
      <c r="AJ49" s="32"/>
      <c r="AK49" s="32"/>
      <c r="AL49" s="32"/>
      <c r="AM49" s="32">
        <v>15</v>
      </c>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824</v>
      </c>
      <c r="D50" s="268"/>
      <c r="E50" s="274"/>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825</v>
      </c>
      <c r="D51" s="268"/>
      <c r="E51" s="274">
        <v>3.88</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826</v>
      </c>
      <c r="D52" s="268"/>
      <c r="E52" s="274">
        <v>6</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827</v>
      </c>
      <c r="D53" s="268"/>
      <c r="E53" s="274">
        <v>8</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63"/>
      <c r="C54" s="302" t="s">
        <v>828</v>
      </c>
      <c r="D54" s="268"/>
      <c r="E54" s="274">
        <v>11.491199999999999</v>
      </c>
      <c r="F54" s="284"/>
      <c r="G54" s="284"/>
      <c r="H54" s="283"/>
      <c r="I54" s="313"/>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59" t="s">
        <v>829</v>
      </c>
      <c r="C55" s="300"/>
      <c r="D55" s="308"/>
      <c r="E55" s="309"/>
      <c r="F55" s="310"/>
      <c r="G55" s="285"/>
      <c r="H55" s="283"/>
      <c r="I55" s="313"/>
      <c r="J55" s="32"/>
      <c r="K55" s="32"/>
      <c r="L55" s="32"/>
      <c r="M55" s="32"/>
      <c r="N55" s="32"/>
      <c r="O55" s="32"/>
      <c r="P55" s="32"/>
      <c r="Q55" s="32"/>
      <c r="R55" s="32"/>
      <c r="S55" s="32"/>
      <c r="T55" s="32"/>
      <c r="U55" s="32"/>
      <c r="V55" s="32"/>
      <c r="W55" s="32"/>
      <c r="X55" s="32"/>
      <c r="Y55" s="32"/>
      <c r="Z55" s="32"/>
      <c r="AA55" s="32"/>
      <c r="AB55" s="32"/>
      <c r="AC55" s="32">
        <v>0</v>
      </c>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59" t="s">
        <v>830</v>
      </c>
      <c r="C56" s="300"/>
      <c r="D56" s="308"/>
      <c r="E56" s="309"/>
      <c r="F56" s="310"/>
      <c r="G56" s="285"/>
      <c r="H56" s="283"/>
      <c r="I56" s="313"/>
      <c r="J56" s="32"/>
      <c r="K56" s="32"/>
      <c r="L56" s="32"/>
      <c r="M56" s="32"/>
      <c r="N56" s="32"/>
      <c r="O56" s="32"/>
      <c r="P56" s="32"/>
      <c r="Q56" s="32"/>
      <c r="R56" s="32"/>
      <c r="S56" s="32"/>
      <c r="T56" s="32"/>
      <c r="U56" s="32"/>
      <c r="V56" s="32"/>
      <c r="W56" s="32"/>
      <c r="X56" s="32"/>
      <c r="Y56" s="32"/>
      <c r="Z56" s="32"/>
      <c r="AA56" s="32"/>
      <c r="AB56" s="32"/>
      <c r="AC56" s="32"/>
      <c r="AD56" s="32"/>
      <c r="AE56" s="32" t="s">
        <v>204</v>
      </c>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11">
        <v>11</v>
      </c>
      <c r="B57" s="262" t="s">
        <v>831</v>
      </c>
      <c r="C57" s="301" t="s">
        <v>832</v>
      </c>
      <c r="D57" s="267" t="s">
        <v>217</v>
      </c>
      <c r="E57" s="273">
        <v>84.921850000000006</v>
      </c>
      <c r="F57" s="286"/>
      <c r="G57" s="284">
        <f>ROUND(E57*F57,2)</f>
        <v>0</v>
      </c>
      <c r="H57" s="283" t="s">
        <v>218</v>
      </c>
      <c r="I57" s="313" t="s">
        <v>209</v>
      </c>
      <c r="J57" s="32"/>
      <c r="K57" s="32"/>
      <c r="L57" s="32"/>
      <c r="M57" s="32"/>
      <c r="N57" s="32"/>
      <c r="O57" s="32"/>
      <c r="P57" s="32"/>
      <c r="Q57" s="32"/>
      <c r="R57" s="32"/>
      <c r="S57" s="32"/>
      <c r="T57" s="32"/>
      <c r="U57" s="32"/>
      <c r="V57" s="32"/>
      <c r="W57" s="32"/>
      <c r="X57" s="32"/>
      <c r="Y57" s="32"/>
      <c r="Z57" s="32"/>
      <c r="AA57" s="32"/>
      <c r="AB57" s="32"/>
      <c r="AC57" s="32"/>
      <c r="AD57" s="32"/>
      <c r="AE57" s="32" t="s">
        <v>210</v>
      </c>
      <c r="AF57" s="32"/>
      <c r="AG57" s="32"/>
      <c r="AH57" s="32"/>
      <c r="AI57" s="32"/>
      <c r="AJ57" s="32"/>
      <c r="AK57" s="32"/>
      <c r="AL57" s="32"/>
      <c r="AM57" s="32">
        <v>15</v>
      </c>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833</v>
      </c>
      <c r="D58" s="268"/>
      <c r="E58" s="274"/>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834</v>
      </c>
      <c r="D59" s="268"/>
      <c r="E59" s="274">
        <v>106.32984999999999</v>
      </c>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835</v>
      </c>
      <c r="D60" s="268"/>
      <c r="E60" s="274">
        <v>-4.3440000000000003</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836</v>
      </c>
      <c r="D61" s="268"/>
      <c r="E61" s="274">
        <v>-11.032</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837</v>
      </c>
      <c r="D62" s="268"/>
      <c r="E62" s="274">
        <v>-6.032</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59" t="s">
        <v>838</v>
      </c>
      <c r="C63" s="300"/>
      <c r="D63" s="308"/>
      <c r="E63" s="309"/>
      <c r="F63" s="310"/>
      <c r="G63" s="285"/>
      <c r="H63" s="283"/>
      <c r="I63" s="313"/>
      <c r="J63" s="32"/>
      <c r="K63" s="32"/>
      <c r="L63" s="32"/>
      <c r="M63" s="32"/>
      <c r="N63" s="32"/>
      <c r="O63" s="32"/>
      <c r="P63" s="32"/>
      <c r="Q63" s="32"/>
      <c r="R63" s="32"/>
      <c r="S63" s="32"/>
      <c r="T63" s="32"/>
      <c r="U63" s="32"/>
      <c r="V63" s="32"/>
      <c r="W63" s="32"/>
      <c r="X63" s="32"/>
      <c r="Y63" s="32"/>
      <c r="Z63" s="32"/>
      <c r="AA63" s="32"/>
      <c r="AB63" s="32"/>
      <c r="AC63" s="32">
        <v>0</v>
      </c>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11">
        <v>12</v>
      </c>
      <c r="B64" s="262" t="s">
        <v>839</v>
      </c>
      <c r="C64" s="301" t="s">
        <v>840</v>
      </c>
      <c r="D64" s="267" t="s">
        <v>217</v>
      </c>
      <c r="E64" s="273">
        <v>217.72239999999999</v>
      </c>
      <c r="F64" s="286"/>
      <c r="G64" s="284">
        <f>ROUND(E64*F64,2)</f>
        <v>0</v>
      </c>
      <c r="H64" s="283" t="s">
        <v>208</v>
      </c>
      <c r="I64" s="313" t="s">
        <v>209</v>
      </c>
      <c r="J64" s="32"/>
      <c r="K64" s="32"/>
      <c r="L64" s="32"/>
      <c r="M64" s="32"/>
      <c r="N64" s="32"/>
      <c r="O64" s="32"/>
      <c r="P64" s="32"/>
      <c r="Q64" s="32"/>
      <c r="R64" s="32"/>
      <c r="S64" s="32"/>
      <c r="T64" s="32"/>
      <c r="U64" s="32"/>
      <c r="V64" s="32"/>
      <c r="W64" s="32"/>
      <c r="X64" s="32"/>
      <c r="Y64" s="32"/>
      <c r="Z64" s="32"/>
      <c r="AA64" s="32"/>
      <c r="AB64" s="32"/>
      <c r="AC64" s="32"/>
      <c r="AD64" s="32"/>
      <c r="AE64" s="32" t="s">
        <v>210</v>
      </c>
      <c r="AF64" s="32"/>
      <c r="AG64" s="32"/>
      <c r="AH64" s="32"/>
      <c r="AI64" s="32"/>
      <c r="AJ64" s="32"/>
      <c r="AK64" s="32"/>
      <c r="AL64" s="32"/>
      <c r="AM64" s="32">
        <v>15</v>
      </c>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3" t="s">
        <v>841</v>
      </c>
      <c r="D65" s="269"/>
      <c r="E65" s="275"/>
      <c r="F65" s="289"/>
      <c r="G65" s="290"/>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251" t="str">
        <f>C65</f>
        <v>Včetně pomocného pracovního lešení o výšce podlahy do 1900 mm a pro zatížení do 1,5 kPa.</v>
      </c>
      <c r="BB65" s="32"/>
      <c r="BC65" s="32"/>
      <c r="BD65" s="32"/>
      <c r="BE65" s="32"/>
      <c r="BF65" s="32"/>
      <c r="BG65" s="32"/>
      <c r="BH65" s="32"/>
    </row>
    <row r="66" spans="1:60" outlineLevel="1">
      <c r="A66" s="307"/>
      <c r="B66" s="263"/>
      <c r="C66" s="302" t="s">
        <v>842</v>
      </c>
      <c r="D66" s="268"/>
      <c r="E66" s="274"/>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843</v>
      </c>
      <c r="D67" s="268"/>
      <c r="E67" s="274">
        <v>117.824</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844</v>
      </c>
      <c r="D68" s="268"/>
      <c r="E68" s="274">
        <v>4.7628000000000004</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845</v>
      </c>
      <c r="D69" s="268"/>
      <c r="E69" s="274">
        <v>117.824</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844</v>
      </c>
      <c r="D70" s="268"/>
      <c r="E70" s="274">
        <v>4.7628000000000004</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846</v>
      </c>
      <c r="D71" s="268"/>
      <c r="E71" s="274">
        <v>-27.4512</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c r="A72" s="306" t="s">
        <v>200</v>
      </c>
      <c r="B72" s="261" t="s">
        <v>120</v>
      </c>
      <c r="C72" s="298" t="s">
        <v>121</v>
      </c>
      <c r="D72" s="265"/>
      <c r="E72" s="271"/>
      <c r="F72" s="287">
        <f>SUM(G73:G82)</f>
        <v>0</v>
      </c>
      <c r="G72" s="288"/>
      <c r="H72" s="280"/>
      <c r="I72" s="312"/>
      <c r="AE72" t="s">
        <v>201</v>
      </c>
    </row>
    <row r="73" spans="1:60" outlineLevel="1">
      <c r="A73" s="307"/>
      <c r="B73" s="258" t="s">
        <v>847</v>
      </c>
      <c r="C73" s="299"/>
      <c r="D73" s="266"/>
      <c r="E73" s="272"/>
      <c r="F73" s="281"/>
      <c r="G73" s="282"/>
      <c r="H73" s="283"/>
      <c r="I73" s="313"/>
      <c r="J73" s="32"/>
      <c r="K73" s="32"/>
      <c r="L73" s="32"/>
      <c r="M73" s="32"/>
      <c r="N73" s="32"/>
      <c r="O73" s="32"/>
      <c r="P73" s="32"/>
      <c r="Q73" s="32"/>
      <c r="R73" s="32"/>
      <c r="S73" s="32"/>
      <c r="T73" s="32"/>
      <c r="U73" s="32"/>
      <c r="V73" s="32"/>
      <c r="W73" s="32"/>
      <c r="X73" s="32"/>
      <c r="Y73" s="32"/>
      <c r="Z73" s="32"/>
      <c r="AA73" s="32"/>
      <c r="AB73" s="32"/>
      <c r="AC73" s="32">
        <v>0</v>
      </c>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848</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c r="AD74" s="32"/>
      <c r="AE74" s="32" t="s">
        <v>204</v>
      </c>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59" t="s">
        <v>849</v>
      </c>
      <c r="C75" s="300"/>
      <c r="D75" s="308"/>
      <c r="E75" s="309"/>
      <c r="F75" s="310"/>
      <c r="G75" s="285"/>
      <c r="H75" s="283"/>
      <c r="I75" s="313"/>
      <c r="J75" s="32"/>
      <c r="K75" s="32"/>
      <c r="L75" s="32"/>
      <c r="M75" s="32"/>
      <c r="N75" s="32"/>
      <c r="O75" s="32"/>
      <c r="P75" s="32"/>
      <c r="Q75" s="32"/>
      <c r="R75" s="32"/>
      <c r="S75" s="32"/>
      <c r="T75" s="32"/>
      <c r="U75" s="32"/>
      <c r="V75" s="32"/>
      <c r="W75" s="32"/>
      <c r="X75" s="32"/>
      <c r="Y75" s="32"/>
      <c r="Z75" s="32"/>
      <c r="AA75" s="32"/>
      <c r="AB75" s="32"/>
      <c r="AC75" s="32">
        <v>1</v>
      </c>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11">
        <v>13</v>
      </c>
      <c r="B76" s="262" t="s">
        <v>850</v>
      </c>
      <c r="C76" s="301" t="s">
        <v>851</v>
      </c>
      <c r="D76" s="267" t="s">
        <v>338</v>
      </c>
      <c r="E76" s="273">
        <v>7.37</v>
      </c>
      <c r="F76" s="286"/>
      <c r="G76" s="284">
        <f>ROUND(E76*F76,2)</f>
        <v>0</v>
      </c>
      <c r="H76" s="283" t="s">
        <v>218</v>
      </c>
      <c r="I76" s="313" t="s">
        <v>209</v>
      </c>
      <c r="J76" s="32"/>
      <c r="K76" s="32"/>
      <c r="L76" s="32"/>
      <c r="M76" s="32"/>
      <c r="N76" s="32"/>
      <c r="O76" s="32"/>
      <c r="P76" s="32"/>
      <c r="Q76" s="32"/>
      <c r="R76" s="32"/>
      <c r="S76" s="32"/>
      <c r="T76" s="32"/>
      <c r="U76" s="32"/>
      <c r="V76" s="32"/>
      <c r="W76" s="32"/>
      <c r="X76" s="32"/>
      <c r="Y76" s="32"/>
      <c r="Z76" s="32"/>
      <c r="AA76" s="32"/>
      <c r="AB76" s="32"/>
      <c r="AC76" s="32"/>
      <c r="AD76" s="32"/>
      <c r="AE76" s="32" t="s">
        <v>210</v>
      </c>
      <c r="AF76" s="32"/>
      <c r="AG76" s="32"/>
      <c r="AH76" s="32"/>
      <c r="AI76" s="32"/>
      <c r="AJ76" s="32"/>
      <c r="AK76" s="32"/>
      <c r="AL76" s="32"/>
      <c r="AM76" s="32">
        <v>15</v>
      </c>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852</v>
      </c>
      <c r="D77" s="268"/>
      <c r="E77" s="274">
        <v>7.37</v>
      </c>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59" t="s">
        <v>847</v>
      </c>
      <c r="C78" s="300"/>
      <c r="D78" s="308"/>
      <c r="E78" s="309"/>
      <c r="F78" s="310"/>
      <c r="G78" s="285"/>
      <c r="H78" s="283"/>
      <c r="I78" s="313"/>
      <c r="J78" s="32"/>
      <c r="K78" s="32"/>
      <c r="L78" s="32"/>
      <c r="M78" s="32"/>
      <c r="N78" s="32"/>
      <c r="O78" s="32"/>
      <c r="P78" s="32"/>
      <c r="Q78" s="32"/>
      <c r="R78" s="32"/>
      <c r="S78" s="32"/>
      <c r="T78" s="32"/>
      <c r="U78" s="32"/>
      <c r="V78" s="32"/>
      <c r="W78" s="32"/>
      <c r="X78" s="32"/>
      <c r="Y78" s="32"/>
      <c r="Z78" s="32"/>
      <c r="AA78" s="32"/>
      <c r="AB78" s="32"/>
      <c r="AC78" s="32">
        <v>0</v>
      </c>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59" t="s">
        <v>848</v>
      </c>
      <c r="C79" s="300"/>
      <c r="D79" s="308"/>
      <c r="E79" s="309"/>
      <c r="F79" s="310"/>
      <c r="G79" s="285"/>
      <c r="H79" s="283"/>
      <c r="I79" s="313"/>
      <c r="J79" s="32"/>
      <c r="K79" s="32"/>
      <c r="L79" s="32"/>
      <c r="M79" s="32"/>
      <c r="N79" s="32"/>
      <c r="O79" s="32"/>
      <c r="P79" s="32"/>
      <c r="Q79" s="32"/>
      <c r="R79" s="32"/>
      <c r="S79" s="32"/>
      <c r="T79" s="32"/>
      <c r="U79" s="32"/>
      <c r="V79" s="32"/>
      <c r="W79" s="32"/>
      <c r="X79" s="32"/>
      <c r="Y79" s="32"/>
      <c r="Z79" s="32"/>
      <c r="AA79" s="32"/>
      <c r="AB79" s="32"/>
      <c r="AC79" s="32"/>
      <c r="AD79" s="32"/>
      <c r="AE79" s="32" t="s">
        <v>204</v>
      </c>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07"/>
      <c r="B80" s="259" t="s">
        <v>849</v>
      </c>
      <c r="C80" s="300"/>
      <c r="D80" s="308"/>
      <c r="E80" s="309"/>
      <c r="F80" s="310"/>
      <c r="G80" s="285"/>
      <c r="H80" s="283"/>
      <c r="I80" s="313"/>
      <c r="J80" s="32"/>
      <c r="K80" s="32"/>
      <c r="L80" s="32"/>
      <c r="M80" s="32"/>
      <c r="N80" s="32"/>
      <c r="O80" s="32"/>
      <c r="P80" s="32"/>
      <c r="Q80" s="32"/>
      <c r="R80" s="32"/>
      <c r="S80" s="32"/>
      <c r="T80" s="32"/>
      <c r="U80" s="32"/>
      <c r="V80" s="32"/>
      <c r="W80" s="32"/>
      <c r="X80" s="32"/>
      <c r="Y80" s="32"/>
      <c r="Z80" s="32"/>
      <c r="AA80" s="32"/>
      <c r="AB80" s="32"/>
      <c r="AC80" s="32">
        <v>1</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ht="20.399999999999999" outlineLevel="1">
      <c r="A81" s="311">
        <v>14</v>
      </c>
      <c r="B81" s="262" t="s">
        <v>853</v>
      </c>
      <c r="C81" s="301" t="s">
        <v>854</v>
      </c>
      <c r="D81" s="267" t="s">
        <v>338</v>
      </c>
      <c r="E81" s="273">
        <v>1.07</v>
      </c>
      <c r="F81" s="286"/>
      <c r="G81" s="284">
        <f>ROUND(E81*F81,2)</f>
        <v>0</v>
      </c>
      <c r="H81" s="283" t="s">
        <v>218</v>
      </c>
      <c r="I81" s="313" t="s">
        <v>209</v>
      </c>
      <c r="J81" s="32"/>
      <c r="K81" s="32"/>
      <c r="L81" s="32"/>
      <c r="M81" s="32"/>
      <c r="N81" s="32"/>
      <c r="O81" s="32"/>
      <c r="P81" s="32"/>
      <c r="Q81" s="32"/>
      <c r="R81" s="32"/>
      <c r="S81" s="32"/>
      <c r="T81" s="32"/>
      <c r="U81" s="32"/>
      <c r="V81" s="32"/>
      <c r="W81" s="32"/>
      <c r="X81" s="32"/>
      <c r="Y81" s="32"/>
      <c r="Z81" s="32"/>
      <c r="AA81" s="32"/>
      <c r="AB81" s="32"/>
      <c r="AC81" s="32"/>
      <c r="AD81" s="32"/>
      <c r="AE81" s="32" t="s">
        <v>210</v>
      </c>
      <c r="AF81" s="32"/>
      <c r="AG81" s="32"/>
      <c r="AH81" s="32"/>
      <c r="AI81" s="32"/>
      <c r="AJ81" s="32"/>
      <c r="AK81" s="32"/>
      <c r="AL81" s="32"/>
      <c r="AM81" s="32">
        <v>15</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855</v>
      </c>
      <c r="D82" s="268"/>
      <c r="E82" s="274">
        <v>1.07</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c r="A83" s="306" t="s">
        <v>200</v>
      </c>
      <c r="B83" s="261" t="s">
        <v>116</v>
      </c>
      <c r="C83" s="298" t="s">
        <v>117</v>
      </c>
      <c r="D83" s="265"/>
      <c r="E83" s="271"/>
      <c r="F83" s="287">
        <f>SUM(G84:G85)</f>
        <v>0</v>
      </c>
      <c r="G83" s="288"/>
      <c r="H83" s="280"/>
      <c r="I83" s="312"/>
      <c r="AE83" t="s">
        <v>201</v>
      </c>
    </row>
    <row r="84" spans="1:60" outlineLevel="1">
      <c r="A84" s="311">
        <v>15</v>
      </c>
      <c r="B84" s="262" t="s">
        <v>856</v>
      </c>
      <c r="C84" s="301" t="s">
        <v>857</v>
      </c>
      <c r="D84" s="267" t="s">
        <v>779</v>
      </c>
      <c r="E84" s="273">
        <v>1</v>
      </c>
      <c r="F84" s="286"/>
      <c r="G84" s="284">
        <f>ROUND(E84*F84,2)</f>
        <v>0</v>
      </c>
      <c r="H84" s="283"/>
      <c r="I84" s="313" t="s">
        <v>242</v>
      </c>
      <c r="J84" s="32"/>
      <c r="K84" s="32"/>
      <c r="L84" s="32"/>
      <c r="M84" s="32"/>
      <c r="N84" s="32"/>
      <c r="O84" s="32"/>
      <c r="P84" s="32"/>
      <c r="Q84" s="32"/>
      <c r="R84" s="32"/>
      <c r="S84" s="32"/>
      <c r="T84" s="32"/>
      <c r="U84" s="32"/>
      <c r="V84" s="32"/>
      <c r="W84" s="32"/>
      <c r="X84" s="32"/>
      <c r="Y84" s="32"/>
      <c r="Z84" s="32"/>
      <c r="AA84" s="32"/>
      <c r="AB84" s="32"/>
      <c r="AC84" s="32"/>
      <c r="AD84" s="32"/>
      <c r="AE84" s="32" t="s">
        <v>243</v>
      </c>
      <c r="AF84" s="32" t="s">
        <v>244</v>
      </c>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858</v>
      </c>
      <c r="D85" s="268"/>
      <c r="E85" s="274">
        <v>1</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c r="A86" s="306" t="s">
        <v>200</v>
      </c>
      <c r="B86" s="261" t="s">
        <v>120</v>
      </c>
      <c r="C86" s="298" t="s">
        <v>121</v>
      </c>
      <c r="D86" s="265"/>
      <c r="E86" s="271"/>
      <c r="F86" s="287">
        <f>SUM(G87:G92)</f>
        <v>0</v>
      </c>
      <c r="G86" s="288"/>
      <c r="H86" s="280"/>
      <c r="I86" s="312"/>
      <c r="AE86" t="s">
        <v>201</v>
      </c>
    </row>
    <row r="87" spans="1:60" outlineLevel="1">
      <c r="A87" s="311">
        <v>16</v>
      </c>
      <c r="B87" s="262" t="s">
        <v>859</v>
      </c>
      <c r="C87" s="301" t="s">
        <v>860</v>
      </c>
      <c r="D87" s="267" t="s">
        <v>207</v>
      </c>
      <c r="E87" s="273">
        <v>8</v>
      </c>
      <c r="F87" s="286"/>
      <c r="G87" s="284">
        <f>ROUND(E87*F87,2)</f>
        <v>0</v>
      </c>
      <c r="H87" s="283"/>
      <c r="I87" s="313" t="s">
        <v>242</v>
      </c>
      <c r="J87" s="32"/>
      <c r="K87" s="32"/>
      <c r="L87" s="32"/>
      <c r="M87" s="32"/>
      <c r="N87" s="32"/>
      <c r="O87" s="32"/>
      <c r="P87" s="32"/>
      <c r="Q87" s="32"/>
      <c r="R87" s="32"/>
      <c r="S87" s="32"/>
      <c r="T87" s="32"/>
      <c r="U87" s="32"/>
      <c r="V87" s="32"/>
      <c r="W87" s="32"/>
      <c r="X87" s="32"/>
      <c r="Y87" s="32"/>
      <c r="Z87" s="32"/>
      <c r="AA87" s="32"/>
      <c r="AB87" s="32"/>
      <c r="AC87" s="32"/>
      <c r="AD87" s="32"/>
      <c r="AE87" s="32" t="s">
        <v>243</v>
      </c>
      <c r="AF87" s="32" t="s">
        <v>370</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ht="21" outlineLevel="1">
      <c r="A88" s="307"/>
      <c r="B88" s="263"/>
      <c r="C88" s="303" t="s">
        <v>861</v>
      </c>
      <c r="D88" s="269"/>
      <c r="E88" s="275"/>
      <c r="F88" s="289"/>
      <c r="G88" s="290"/>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1" t="str">
        <f>C88</f>
        <v>Dodávka a montáž, zárubně ocel. požár.1křídl., bezpečnostních, doddatečně pl. do 2,5 m2, včetně zárubní 800 x 1970mm, povrchové úpravy a úpravy u prahu přechod. lištou.</v>
      </c>
      <c r="BB88" s="32"/>
      <c r="BC88" s="32"/>
      <c r="BD88" s="32"/>
      <c r="BE88" s="32"/>
      <c r="BF88" s="32"/>
      <c r="BG88" s="32"/>
      <c r="BH88" s="32"/>
    </row>
    <row r="89" spans="1:60" ht="21" outlineLevel="1">
      <c r="A89" s="307"/>
      <c r="B89" s="263"/>
      <c r="C89" s="303" t="s">
        <v>862</v>
      </c>
      <c r="D89" s="269"/>
      <c r="E89" s="275"/>
      <c r="F89" s="289"/>
      <c r="G89" s="290"/>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251" t="str">
        <f>C89</f>
        <v>Dodávka a montáž, dveře speciální protipožární EI30 DP3-S; 800 x 1970mm; ozdobný rámeček, povrch. úprava folie. Bezpečnostní vložka, kukátko, řetízek.</v>
      </c>
      <c r="BB89" s="32"/>
      <c r="BC89" s="32"/>
      <c r="BD89" s="32"/>
      <c r="BE89" s="32"/>
      <c r="BF89" s="32"/>
      <c r="BG89" s="32"/>
      <c r="BH89" s="32"/>
    </row>
    <row r="90" spans="1:60" outlineLevel="1">
      <c r="A90" s="307"/>
      <c r="B90" s="263"/>
      <c r="C90" s="302" t="s">
        <v>863</v>
      </c>
      <c r="D90" s="268"/>
      <c r="E90" s="274"/>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2" t="s">
        <v>864</v>
      </c>
      <c r="D91" s="268"/>
      <c r="E91" s="274"/>
      <c r="F91" s="284"/>
      <c r="G91" s="284"/>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865</v>
      </c>
      <c r="D92" s="268"/>
      <c r="E92" s="274">
        <v>8</v>
      </c>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c r="A93" s="306" t="s">
        <v>200</v>
      </c>
      <c r="B93" s="261" t="s">
        <v>122</v>
      </c>
      <c r="C93" s="298" t="s">
        <v>123</v>
      </c>
      <c r="D93" s="265"/>
      <c r="E93" s="271"/>
      <c r="F93" s="287">
        <f>SUM(G94:G96)</f>
        <v>0</v>
      </c>
      <c r="G93" s="288"/>
      <c r="H93" s="280"/>
      <c r="I93" s="312"/>
      <c r="AE93" t="s">
        <v>201</v>
      </c>
    </row>
    <row r="94" spans="1:60" outlineLevel="1">
      <c r="A94" s="307"/>
      <c r="B94" s="258" t="s">
        <v>866</v>
      </c>
      <c r="C94" s="299"/>
      <c r="D94" s="266"/>
      <c r="E94" s="272"/>
      <c r="F94" s="281"/>
      <c r="G94" s="282"/>
      <c r="H94" s="283"/>
      <c r="I94" s="313"/>
      <c r="J94" s="32"/>
      <c r="K94" s="32"/>
      <c r="L94" s="32"/>
      <c r="M94" s="32"/>
      <c r="N94" s="32"/>
      <c r="O94" s="32"/>
      <c r="P94" s="32"/>
      <c r="Q94" s="32"/>
      <c r="R94" s="32"/>
      <c r="S94" s="32"/>
      <c r="T94" s="32"/>
      <c r="U94" s="32"/>
      <c r="V94" s="32"/>
      <c r="W94" s="32"/>
      <c r="X94" s="32"/>
      <c r="Y94" s="32"/>
      <c r="Z94" s="32"/>
      <c r="AA94" s="32"/>
      <c r="AB94" s="32"/>
      <c r="AC94" s="32">
        <v>0</v>
      </c>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11">
        <v>17</v>
      </c>
      <c r="B95" s="262" t="s">
        <v>867</v>
      </c>
      <c r="C95" s="301" t="s">
        <v>868</v>
      </c>
      <c r="D95" s="267" t="s">
        <v>217</v>
      </c>
      <c r="E95" s="273">
        <v>22.982399999999998</v>
      </c>
      <c r="F95" s="286"/>
      <c r="G95" s="284">
        <f>ROUND(E95*F95,2)</f>
        <v>0</v>
      </c>
      <c r="H95" s="283" t="s">
        <v>384</v>
      </c>
      <c r="I95" s="313" t="s">
        <v>209</v>
      </c>
      <c r="J95" s="32"/>
      <c r="K95" s="32"/>
      <c r="L95" s="32"/>
      <c r="M95" s="32"/>
      <c r="N95" s="32"/>
      <c r="O95" s="32"/>
      <c r="P95" s="32"/>
      <c r="Q95" s="32"/>
      <c r="R95" s="32"/>
      <c r="S95" s="32"/>
      <c r="T95" s="32"/>
      <c r="U95" s="32"/>
      <c r="V95" s="32"/>
      <c r="W95" s="32"/>
      <c r="X95" s="32"/>
      <c r="Y95" s="32"/>
      <c r="Z95" s="32"/>
      <c r="AA95" s="32"/>
      <c r="AB95" s="32"/>
      <c r="AC95" s="32"/>
      <c r="AD95" s="32"/>
      <c r="AE95" s="32" t="s">
        <v>210</v>
      </c>
      <c r="AF95" s="32"/>
      <c r="AG95" s="32"/>
      <c r="AH95" s="32"/>
      <c r="AI95" s="32"/>
      <c r="AJ95" s="32"/>
      <c r="AK95" s="32"/>
      <c r="AL95" s="32"/>
      <c r="AM95" s="32">
        <v>15</v>
      </c>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869</v>
      </c>
      <c r="D96" s="268"/>
      <c r="E96" s="274">
        <v>22.982399999999998</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c r="A97" s="306" t="s">
        <v>200</v>
      </c>
      <c r="B97" s="261" t="s">
        <v>124</v>
      </c>
      <c r="C97" s="298" t="s">
        <v>125</v>
      </c>
      <c r="D97" s="265"/>
      <c r="E97" s="271"/>
      <c r="F97" s="287">
        <f>SUM(G98:G120)</f>
        <v>0</v>
      </c>
      <c r="G97" s="288"/>
      <c r="H97" s="280"/>
      <c r="I97" s="312"/>
      <c r="AE97" t="s">
        <v>201</v>
      </c>
    </row>
    <row r="98" spans="1:60" outlineLevel="1">
      <c r="A98" s="307"/>
      <c r="B98" s="258" t="s">
        <v>870</v>
      </c>
      <c r="C98" s="299"/>
      <c r="D98" s="266"/>
      <c r="E98" s="272"/>
      <c r="F98" s="281"/>
      <c r="G98" s="282"/>
      <c r="H98" s="283"/>
      <c r="I98" s="313"/>
      <c r="J98" s="32"/>
      <c r="K98" s="32"/>
      <c r="L98" s="32"/>
      <c r="M98" s="32"/>
      <c r="N98" s="32"/>
      <c r="O98" s="32"/>
      <c r="P98" s="32"/>
      <c r="Q98" s="32"/>
      <c r="R98" s="32"/>
      <c r="S98" s="32"/>
      <c r="T98" s="32"/>
      <c r="U98" s="32"/>
      <c r="V98" s="32"/>
      <c r="W98" s="32"/>
      <c r="X98" s="32"/>
      <c r="Y98" s="32"/>
      <c r="Z98" s="32"/>
      <c r="AA98" s="32"/>
      <c r="AB98" s="32"/>
      <c r="AC98" s="32">
        <v>0</v>
      </c>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21" outlineLevel="1">
      <c r="A99" s="307"/>
      <c r="B99" s="259" t="s">
        <v>871</v>
      </c>
      <c r="C99" s="300"/>
      <c r="D99" s="308"/>
      <c r="E99" s="309"/>
      <c r="F99" s="310"/>
      <c r="G99" s="285"/>
      <c r="H99" s="283"/>
      <c r="I99" s="313"/>
      <c r="J99" s="32"/>
      <c r="K99" s="32"/>
      <c r="L99" s="32"/>
      <c r="M99" s="32"/>
      <c r="N99" s="32"/>
      <c r="O99" s="32"/>
      <c r="P99" s="32"/>
      <c r="Q99" s="32"/>
      <c r="R99" s="32"/>
      <c r="S99" s="32"/>
      <c r="T99" s="32"/>
      <c r="U99" s="32"/>
      <c r="V99" s="32"/>
      <c r="W99" s="32"/>
      <c r="X99" s="32"/>
      <c r="Y99" s="32"/>
      <c r="Z99" s="32"/>
      <c r="AA99" s="32"/>
      <c r="AB99" s="32"/>
      <c r="AC99" s="32">
        <v>1</v>
      </c>
      <c r="AD99" s="32"/>
      <c r="AE99" s="32"/>
      <c r="AF99" s="32"/>
      <c r="AG99" s="32"/>
      <c r="AH99" s="32"/>
      <c r="AI99" s="32"/>
      <c r="AJ99" s="32"/>
      <c r="AK99" s="32"/>
      <c r="AL99" s="32"/>
      <c r="AM99" s="32"/>
      <c r="AN99" s="32"/>
      <c r="AO99" s="32"/>
      <c r="AP99" s="32"/>
      <c r="AQ99" s="32"/>
      <c r="AR99" s="32"/>
      <c r="AS99" s="32"/>
      <c r="AT99" s="32"/>
      <c r="AU99" s="32"/>
      <c r="AV99" s="32"/>
      <c r="AW99" s="32"/>
      <c r="AX99" s="32"/>
      <c r="AY99" s="32"/>
      <c r="AZ99" s="251" t="str">
        <f>B99</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99" s="32"/>
      <c r="BB99" s="32"/>
      <c r="BC99" s="32"/>
      <c r="BD99" s="32"/>
      <c r="BE99" s="32"/>
      <c r="BF99" s="32"/>
      <c r="BG99" s="32"/>
      <c r="BH99" s="32"/>
    </row>
    <row r="100" spans="1:60" outlineLevel="1">
      <c r="A100" s="311">
        <v>18</v>
      </c>
      <c r="B100" s="262" t="s">
        <v>872</v>
      </c>
      <c r="C100" s="301" t="s">
        <v>873</v>
      </c>
      <c r="D100" s="267" t="s">
        <v>217</v>
      </c>
      <c r="E100" s="273">
        <v>293.70116000000002</v>
      </c>
      <c r="F100" s="286"/>
      <c r="G100" s="284">
        <f>ROUND(E100*F100,2)</f>
        <v>0</v>
      </c>
      <c r="H100" s="283" t="s">
        <v>218</v>
      </c>
      <c r="I100" s="313" t="s">
        <v>209</v>
      </c>
      <c r="J100" s="32"/>
      <c r="K100" s="32"/>
      <c r="L100" s="32"/>
      <c r="M100" s="32"/>
      <c r="N100" s="32"/>
      <c r="O100" s="32"/>
      <c r="P100" s="32"/>
      <c r="Q100" s="32"/>
      <c r="R100" s="32"/>
      <c r="S100" s="32"/>
      <c r="T100" s="32"/>
      <c r="U100" s="32"/>
      <c r="V100" s="32"/>
      <c r="W100" s="32"/>
      <c r="X100" s="32"/>
      <c r="Y100" s="32"/>
      <c r="Z100" s="32"/>
      <c r="AA100" s="32"/>
      <c r="AB100" s="32"/>
      <c r="AC100" s="32"/>
      <c r="AD100" s="32"/>
      <c r="AE100" s="32" t="s">
        <v>210</v>
      </c>
      <c r="AF100" s="32"/>
      <c r="AG100" s="32"/>
      <c r="AH100" s="32"/>
      <c r="AI100" s="32"/>
      <c r="AJ100" s="32"/>
      <c r="AK100" s="32"/>
      <c r="AL100" s="32"/>
      <c r="AM100" s="32">
        <v>15</v>
      </c>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874</v>
      </c>
      <c r="D101" s="268"/>
      <c r="E101" s="274"/>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875</v>
      </c>
      <c r="D102" s="268"/>
      <c r="E102" s="274">
        <v>190.85980000000001</v>
      </c>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876</v>
      </c>
      <c r="D103" s="268"/>
      <c r="E103" s="274"/>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869</v>
      </c>
      <c r="D104" s="268"/>
      <c r="E104" s="274">
        <v>22.982399999999998</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63"/>
      <c r="C105" s="302" t="s">
        <v>877</v>
      </c>
      <c r="D105" s="268"/>
      <c r="E105" s="274"/>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63"/>
      <c r="C106" s="302" t="s">
        <v>878</v>
      </c>
      <c r="D106" s="268"/>
      <c r="E106" s="274">
        <v>23.2</v>
      </c>
      <c r="F106" s="284"/>
      <c r="G106" s="284"/>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63"/>
      <c r="C107" s="302" t="s">
        <v>879</v>
      </c>
      <c r="D107" s="268"/>
      <c r="E107" s="274"/>
      <c r="F107" s="284"/>
      <c r="G107" s="284"/>
      <c r="H107" s="283"/>
      <c r="I107" s="313"/>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880</v>
      </c>
      <c r="D108" s="268"/>
      <c r="E108" s="274">
        <v>56.65896</v>
      </c>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59" t="s">
        <v>881</v>
      </c>
      <c r="C109" s="300"/>
      <c r="D109" s="308"/>
      <c r="E109" s="309"/>
      <c r="F109" s="310"/>
      <c r="G109" s="285"/>
      <c r="H109" s="283"/>
      <c r="I109" s="313"/>
      <c r="J109" s="32"/>
      <c r="K109" s="32"/>
      <c r="L109" s="32"/>
      <c r="M109" s="32"/>
      <c r="N109" s="32"/>
      <c r="O109" s="32"/>
      <c r="P109" s="32"/>
      <c r="Q109" s="32"/>
      <c r="R109" s="32"/>
      <c r="S109" s="32"/>
      <c r="T109" s="32"/>
      <c r="U109" s="32"/>
      <c r="V109" s="32"/>
      <c r="W109" s="32"/>
      <c r="X109" s="32"/>
      <c r="Y109" s="32"/>
      <c r="Z109" s="32"/>
      <c r="AA109" s="32"/>
      <c r="AB109" s="32"/>
      <c r="AC109" s="32">
        <v>0</v>
      </c>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59" t="s">
        <v>882</v>
      </c>
      <c r="C110" s="300"/>
      <c r="D110" s="308"/>
      <c r="E110" s="309"/>
      <c r="F110" s="310"/>
      <c r="G110" s="285"/>
      <c r="H110" s="283"/>
      <c r="I110" s="313"/>
      <c r="J110" s="32"/>
      <c r="K110" s="32"/>
      <c r="L110" s="32"/>
      <c r="M110" s="32"/>
      <c r="N110" s="32"/>
      <c r="O110" s="32"/>
      <c r="P110" s="32"/>
      <c r="Q110" s="32"/>
      <c r="R110" s="32"/>
      <c r="S110" s="32"/>
      <c r="T110" s="32"/>
      <c r="U110" s="32"/>
      <c r="V110" s="32"/>
      <c r="W110" s="32"/>
      <c r="X110" s="32"/>
      <c r="Y110" s="32"/>
      <c r="Z110" s="32"/>
      <c r="AA110" s="32"/>
      <c r="AB110" s="32"/>
      <c r="AC110" s="32">
        <v>1</v>
      </c>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11">
        <v>19</v>
      </c>
      <c r="B111" s="262" t="s">
        <v>883</v>
      </c>
      <c r="C111" s="301" t="s">
        <v>884</v>
      </c>
      <c r="D111" s="267" t="s">
        <v>207</v>
      </c>
      <c r="E111" s="273">
        <v>44</v>
      </c>
      <c r="F111" s="286"/>
      <c r="G111" s="284">
        <f>ROUND(E111*F111,2)</f>
        <v>0</v>
      </c>
      <c r="H111" s="283" t="s">
        <v>218</v>
      </c>
      <c r="I111" s="313" t="s">
        <v>209</v>
      </c>
      <c r="J111" s="32"/>
      <c r="K111" s="32"/>
      <c r="L111" s="32"/>
      <c r="M111" s="32"/>
      <c r="N111" s="32"/>
      <c r="O111" s="32"/>
      <c r="P111" s="32"/>
      <c r="Q111" s="32"/>
      <c r="R111" s="32"/>
      <c r="S111" s="32"/>
      <c r="T111" s="32"/>
      <c r="U111" s="32"/>
      <c r="V111" s="32"/>
      <c r="W111" s="32"/>
      <c r="X111" s="32"/>
      <c r="Y111" s="32"/>
      <c r="Z111" s="32"/>
      <c r="AA111" s="32"/>
      <c r="AB111" s="32"/>
      <c r="AC111" s="32"/>
      <c r="AD111" s="32"/>
      <c r="AE111" s="32" t="s">
        <v>210</v>
      </c>
      <c r="AF111" s="32"/>
      <c r="AG111" s="32"/>
      <c r="AH111" s="32"/>
      <c r="AI111" s="32"/>
      <c r="AJ111" s="32"/>
      <c r="AK111" s="32"/>
      <c r="AL111" s="32"/>
      <c r="AM111" s="32">
        <v>15</v>
      </c>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885</v>
      </c>
      <c r="D112" s="268"/>
      <c r="E112" s="274"/>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63"/>
      <c r="C113" s="302" t="s">
        <v>886</v>
      </c>
      <c r="D113" s="268"/>
      <c r="E113" s="274">
        <v>16</v>
      </c>
      <c r="F113" s="284"/>
      <c r="G113" s="284"/>
      <c r="H113" s="283"/>
      <c r="I113" s="313"/>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887</v>
      </c>
      <c r="D114" s="268"/>
      <c r="E114" s="274">
        <v>20</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63"/>
      <c r="C115" s="302" t="s">
        <v>888</v>
      </c>
      <c r="D115" s="268"/>
      <c r="E115" s="274">
        <v>8</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11">
        <v>20</v>
      </c>
      <c r="B116" s="262" t="s">
        <v>889</v>
      </c>
      <c r="C116" s="301" t="s">
        <v>890</v>
      </c>
      <c r="D116" s="267" t="s">
        <v>217</v>
      </c>
      <c r="E116" s="273">
        <v>2.0790000000000002</v>
      </c>
      <c r="F116" s="286"/>
      <c r="G116" s="284">
        <f>ROUND(E116*F116,2)</f>
        <v>0</v>
      </c>
      <c r="H116" s="283"/>
      <c r="I116" s="313" t="s">
        <v>242</v>
      </c>
      <c r="J116" s="32"/>
      <c r="K116" s="32"/>
      <c r="L116" s="32"/>
      <c r="M116" s="32"/>
      <c r="N116" s="32"/>
      <c r="O116" s="32"/>
      <c r="P116" s="32"/>
      <c r="Q116" s="32"/>
      <c r="R116" s="32"/>
      <c r="S116" s="32"/>
      <c r="T116" s="32"/>
      <c r="U116" s="32"/>
      <c r="V116" s="32"/>
      <c r="W116" s="32"/>
      <c r="X116" s="32"/>
      <c r="Y116" s="32"/>
      <c r="Z116" s="32"/>
      <c r="AA116" s="32"/>
      <c r="AB116" s="32"/>
      <c r="AC116" s="32"/>
      <c r="AD116" s="32"/>
      <c r="AE116" s="32" t="s">
        <v>243</v>
      </c>
      <c r="AF116" s="32" t="s">
        <v>370</v>
      </c>
      <c r="AG116" s="32"/>
      <c r="AH116" s="32"/>
      <c r="AI116" s="32"/>
      <c r="AJ116" s="32"/>
      <c r="AK116" s="32"/>
      <c r="AL116" s="32"/>
      <c r="AM116" s="32">
        <v>15</v>
      </c>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891</v>
      </c>
      <c r="D117" s="268"/>
      <c r="E117" s="274"/>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892</v>
      </c>
      <c r="D118" s="268"/>
      <c r="E118" s="274">
        <v>0.67200000000000004</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63"/>
      <c r="C119" s="302" t="s">
        <v>893</v>
      </c>
      <c r="D119" s="268"/>
      <c r="E119" s="274">
        <v>0.91500000000000004</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63"/>
      <c r="C120" s="302" t="s">
        <v>894</v>
      </c>
      <c r="D120" s="268"/>
      <c r="E120" s="274">
        <v>0.49199999999999999</v>
      </c>
      <c r="F120" s="284"/>
      <c r="G120" s="284"/>
      <c r="H120" s="283"/>
      <c r="I120" s="313"/>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c r="A121" s="306" t="s">
        <v>200</v>
      </c>
      <c r="B121" s="261" t="s">
        <v>126</v>
      </c>
      <c r="C121" s="298" t="s">
        <v>127</v>
      </c>
      <c r="D121" s="265"/>
      <c r="E121" s="271"/>
      <c r="F121" s="287">
        <f>SUM(G122:G158)</f>
        <v>0</v>
      </c>
      <c r="G121" s="288"/>
      <c r="H121" s="280"/>
      <c r="I121" s="312"/>
      <c r="AE121" t="s">
        <v>201</v>
      </c>
    </row>
    <row r="122" spans="1:60" outlineLevel="1">
      <c r="A122" s="307"/>
      <c r="B122" s="258" t="s">
        <v>895</v>
      </c>
      <c r="C122" s="299"/>
      <c r="D122" s="266"/>
      <c r="E122" s="272"/>
      <c r="F122" s="281"/>
      <c r="G122" s="282"/>
      <c r="H122" s="283"/>
      <c r="I122" s="313"/>
      <c r="J122" s="32"/>
      <c r="K122" s="32"/>
      <c r="L122" s="32"/>
      <c r="M122" s="32"/>
      <c r="N122" s="32"/>
      <c r="O122" s="32"/>
      <c r="P122" s="32"/>
      <c r="Q122" s="32"/>
      <c r="R122" s="32"/>
      <c r="S122" s="32"/>
      <c r="T122" s="32"/>
      <c r="U122" s="32"/>
      <c r="V122" s="32"/>
      <c r="W122" s="32"/>
      <c r="X122" s="32"/>
      <c r="Y122" s="32"/>
      <c r="Z122" s="32"/>
      <c r="AA122" s="32"/>
      <c r="AB122" s="32"/>
      <c r="AC122" s="32">
        <v>0</v>
      </c>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59" t="s">
        <v>896</v>
      </c>
      <c r="C123" s="300"/>
      <c r="D123" s="308"/>
      <c r="E123" s="309"/>
      <c r="F123" s="310"/>
      <c r="G123" s="285"/>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t="s">
        <v>204</v>
      </c>
      <c r="AF123" s="32"/>
      <c r="AG123" s="32"/>
      <c r="AH123" s="32"/>
      <c r="AI123" s="32"/>
      <c r="AJ123" s="32"/>
      <c r="AK123" s="32"/>
      <c r="AL123" s="32"/>
      <c r="AM123" s="32"/>
      <c r="AN123" s="32"/>
      <c r="AO123" s="32"/>
      <c r="AP123" s="32"/>
      <c r="AQ123" s="32"/>
      <c r="AR123" s="32"/>
      <c r="AS123" s="32"/>
      <c r="AT123" s="32"/>
      <c r="AU123" s="32"/>
      <c r="AV123" s="32"/>
      <c r="AW123" s="32"/>
      <c r="AX123" s="32"/>
      <c r="AY123" s="32"/>
      <c r="AZ123" s="251" t="str">
        <f>B123</f>
        <v>nebo vybourání otvorů průřezové plochy přes 4 m2 v příčkách, včetně pomocného lešení o výšce podlahy do 1900 mm a pro zatížení do 1,5 kPa  (150 kg/m2),</v>
      </c>
      <c r="BA123" s="32"/>
      <c r="BB123" s="32"/>
      <c r="BC123" s="32"/>
      <c r="BD123" s="32"/>
      <c r="BE123" s="32"/>
      <c r="BF123" s="32"/>
      <c r="BG123" s="32"/>
      <c r="BH123" s="32"/>
    </row>
    <row r="124" spans="1:60" ht="20.399999999999999" outlineLevel="1">
      <c r="A124" s="311">
        <v>21</v>
      </c>
      <c r="B124" s="262" t="s">
        <v>897</v>
      </c>
      <c r="C124" s="301" t="s">
        <v>898</v>
      </c>
      <c r="D124" s="267" t="s">
        <v>217</v>
      </c>
      <c r="E124" s="273">
        <v>5.8385999999999996</v>
      </c>
      <c r="F124" s="286"/>
      <c r="G124" s="284">
        <f>ROUND(E124*F124,2)</f>
        <v>0</v>
      </c>
      <c r="H124" s="283" t="s">
        <v>419</v>
      </c>
      <c r="I124" s="313" t="s">
        <v>209</v>
      </c>
      <c r="J124" s="32"/>
      <c r="K124" s="32"/>
      <c r="L124" s="32"/>
      <c r="M124" s="32"/>
      <c r="N124" s="32"/>
      <c r="O124" s="32"/>
      <c r="P124" s="32"/>
      <c r="Q124" s="32"/>
      <c r="R124" s="32"/>
      <c r="S124" s="32"/>
      <c r="T124" s="32"/>
      <c r="U124" s="32"/>
      <c r="V124" s="32"/>
      <c r="W124" s="32"/>
      <c r="X124" s="32"/>
      <c r="Y124" s="32"/>
      <c r="Z124" s="32"/>
      <c r="AA124" s="32"/>
      <c r="AB124" s="32"/>
      <c r="AC124" s="32"/>
      <c r="AD124" s="32"/>
      <c r="AE124" s="32" t="s">
        <v>210</v>
      </c>
      <c r="AF124" s="32"/>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2" t="s">
        <v>899</v>
      </c>
      <c r="D125" s="268"/>
      <c r="E125" s="274">
        <v>2.9192999999999998</v>
      </c>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63"/>
      <c r="C126" s="302" t="s">
        <v>900</v>
      </c>
      <c r="D126" s="268"/>
      <c r="E126" s="274">
        <v>2.9192999999999998</v>
      </c>
      <c r="F126" s="284"/>
      <c r="G126" s="284"/>
      <c r="H126" s="283"/>
      <c r="I126" s="313"/>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59" t="s">
        <v>518</v>
      </c>
      <c r="C127" s="300"/>
      <c r="D127" s="308"/>
      <c r="E127" s="309"/>
      <c r="F127" s="310"/>
      <c r="G127" s="285"/>
      <c r="H127" s="283"/>
      <c r="I127" s="313"/>
      <c r="J127" s="32"/>
      <c r="K127" s="32"/>
      <c r="L127" s="32"/>
      <c r="M127" s="32"/>
      <c r="N127" s="32"/>
      <c r="O127" s="32"/>
      <c r="P127" s="32"/>
      <c r="Q127" s="32"/>
      <c r="R127" s="32"/>
      <c r="S127" s="32"/>
      <c r="T127" s="32"/>
      <c r="U127" s="32"/>
      <c r="V127" s="32"/>
      <c r="W127" s="32"/>
      <c r="X127" s="32"/>
      <c r="Y127" s="32"/>
      <c r="Z127" s="32"/>
      <c r="AA127" s="32"/>
      <c r="AB127" s="32"/>
      <c r="AC127" s="32">
        <v>0</v>
      </c>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59" t="s">
        <v>519</v>
      </c>
      <c r="C128" s="300"/>
      <c r="D128" s="308"/>
      <c r="E128" s="309"/>
      <c r="F128" s="310"/>
      <c r="G128" s="285"/>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t="s">
        <v>204</v>
      </c>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11">
        <v>22</v>
      </c>
      <c r="B129" s="262" t="s">
        <v>901</v>
      </c>
      <c r="C129" s="301" t="s">
        <v>902</v>
      </c>
      <c r="D129" s="267" t="s">
        <v>207</v>
      </c>
      <c r="E129" s="273">
        <v>8</v>
      </c>
      <c r="F129" s="286"/>
      <c r="G129" s="284">
        <f>ROUND(E129*F129,2)</f>
        <v>0</v>
      </c>
      <c r="H129" s="283" t="s">
        <v>419</v>
      </c>
      <c r="I129" s="313" t="s">
        <v>209</v>
      </c>
      <c r="J129" s="32"/>
      <c r="K129" s="32"/>
      <c r="L129" s="32"/>
      <c r="M129" s="32"/>
      <c r="N129" s="32"/>
      <c r="O129" s="32"/>
      <c r="P129" s="32"/>
      <c r="Q129" s="32"/>
      <c r="R129" s="32"/>
      <c r="S129" s="32"/>
      <c r="T129" s="32"/>
      <c r="U129" s="32"/>
      <c r="V129" s="32"/>
      <c r="W129" s="32"/>
      <c r="X129" s="32"/>
      <c r="Y129" s="32"/>
      <c r="Z129" s="32"/>
      <c r="AA129" s="32"/>
      <c r="AB129" s="32"/>
      <c r="AC129" s="32"/>
      <c r="AD129" s="32"/>
      <c r="AE129" s="32" t="s">
        <v>210</v>
      </c>
      <c r="AF129" s="32"/>
      <c r="AG129" s="32"/>
      <c r="AH129" s="32"/>
      <c r="AI129" s="32"/>
      <c r="AJ129" s="32"/>
      <c r="AK129" s="32"/>
      <c r="AL129" s="32"/>
      <c r="AM129" s="32">
        <v>15</v>
      </c>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63"/>
      <c r="C130" s="302" t="s">
        <v>903</v>
      </c>
      <c r="D130" s="268"/>
      <c r="E130" s="274">
        <v>8</v>
      </c>
      <c r="F130" s="284"/>
      <c r="G130" s="284"/>
      <c r="H130" s="283"/>
      <c r="I130" s="313"/>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59" t="s">
        <v>523</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v>0</v>
      </c>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524</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t="s">
        <v>204</v>
      </c>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11">
        <v>23</v>
      </c>
      <c r="B133" s="262" t="s">
        <v>904</v>
      </c>
      <c r="C133" s="301" t="s">
        <v>905</v>
      </c>
      <c r="D133" s="267" t="s">
        <v>217</v>
      </c>
      <c r="E133" s="273">
        <v>13.3172</v>
      </c>
      <c r="F133" s="286"/>
      <c r="G133" s="284">
        <f>ROUND(E133*F133,2)</f>
        <v>0</v>
      </c>
      <c r="H133" s="283" t="s">
        <v>419</v>
      </c>
      <c r="I133" s="313" t="s">
        <v>209</v>
      </c>
      <c r="J133" s="32"/>
      <c r="K133" s="32"/>
      <c r="L133" s="32"/>
      <c r="M133" s="32"/>
      <c r="N133" s="32"/>
      <c r="O133" s="32"/>
      <c r="P133" s="32"/>
      <c r="Q133" s="32"/>
      <c r="R133" s="32"/>
      <c r="S133" s="32"/>
      <c r="T133" s="32"/>
      <c r="U133" s="32"/>
      <c r="V133" s="32"/>
      <c r="W133" s="32"/>
      <c r="X133" s="32"/>
      <c r="Y133" s="32"/>
      <c r="Z133" s="32"/>
      <c r="AA133" s="32"/>
      <c r="AB133" s="32"/>
      <c r="AC133" s="32"/>
      <c r="AD133" s="32"/>
      <c r="AE133" s="32" t="s">
        <v>210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2" t="s">
        <v>906</v>
      </c>
      <c r="D134" s="268"/>
      <c r="E134" s="274">
        <v>13.3172</v>
      </c>
      <c r="F134" s="284"/>
      <c r="G134" s="284"/>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907</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11">
        <v>24</v>
      </c>
      <c r="B136" s="262" t="s">
        <v>908</v>
      </c>
      <c r="C136" s="301" t="s">
        <v>909</v>
      </c>
      <c r="D136" s="267" t="s">
        <v>338</v>
      </c>
      <c r="E136" s="273">
        <v>1.07</v>
      </c>
      <c r="F136" s="286"/>
      <c r="G136" s="284">
        <f>ROUND(E136*F136,2)</f>
        <v>0</v>
      </c>
      <c r="H136" s="283" t="s">
        <v>419</v>
      </c>
      <c r="I136" s="313" t="s">
        <v>209</v>
      </c>
      <c r="J136" s="32"/>
      <c r="K136" s="32"/>
      <c r="L136" s="32"/>
      <c r="M136" s="32"/>
      <c r="N136" s="32"/>
      <c r="O136" s="32"/>
      <c r="P136" s="32"/>
      <c r="Q136" s="32"/>
      <c r="R136" s="32"/>
      <c r="S136" s="32"/>
      <c r="T136" s="32"/>
      <c r="U136" s="32"/>
      <c r="V136" s="32"/>
      <c r="W136" s="32"/>
      <c r="X136" s="32"/>
      <c r="Y136" s="32"/>
      <c r="Z136" s="32"/>
      <c r="AA136" s="32"/>
      <c r="AB136" s="32"/>
      <c r="AC136" s="32"/>
      <c r="AD136" s="32"/>
      <c r="AE136" s="32" t="s">
        <v>210</v>
      </c>
      <c r="AF136" s="32"/>
      <c r="AG136" s="32"/>
      <c r="AH136" s="32"/>
      <c r="AI136" s="32"/>
      <c r="AJ136" s="32"/>
      <c r="AK136" s="32"/>
      <c r="AL136" s="32"/>
      <c r="AM136" s="32">
        <v>15</v>
      </c>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548</v>
      </c>
      <c r="D137" s="268"/>
      <c r="E137" s="274">
        <v>1.07</v>
      </c>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59" t="s">
        <v>910</v>
      </c>
      <c r="C138" s="300"/>
      <c r="D138" s="308"/>
      <c r="E138" s="309"/>
      <c r="F138" s="310"/>
      <c r="G138" s="285"/>
      <c r="H138" s="283"/>
      <c r="I138" s="313"/>
      <c r="J138" s="32"/>
      <c r="K138" s="32"/>
      <c r="L138" s="32"/>
      <c r="M138" s="32"/>
      <c r="N138" s="32"/>
      <c r="O138" s="32"/>
      <c r="P138" s="32"/>
      <c r="Q138" s="32"/>
      <c r="R138" s="32"/>
      <c r="S138" s="32"/>
      <c r="T138" s="32"/>
      <c r="U138" s="32"/>
      <c r="V138" s="32"/>
      <c r="W138" s="32"/>
      <c r="X138" s="32"/>
      <c r="Y138" s="32"/>
      <c r="Z138" s="32"/>
      <c r="AA138" s="32"/>
      <c r="AB138" s="32"/>
      <c r="AC138" s="32">
        <v>0</v>
      </c>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59" t="s">
        <v>911</v>
      </c>
      <c r="C139" s="300"/>
      <c r="D139" s="308"/>
      <c r="E139" s="309"/>
      <c r="F139" s="310"/>
      <c r="G139" s="285"/>
      <c r="H139" s="283"/>
      <c r="I139" s="313"/>
      <c r="J139" s="32"/>
      <c r="K139" s="32"/>
      <c r="L139" s="32"/>
      <c r="M139" s="32"/>
      <c r="N139" s="32"/>
      <c r="O139" s="32"/>
      <c r="P139" s="32"/>
      <c r="Q139" s="32"/>
      <c r="R139" s="32"/>
      <c r="S139" s="32"/>
      <c r="T139" s="32"/>
      <c r="U139" s="32"/>
      <c r="V139" s="32"/>
      <c r="W139" s="32"/>
      <c r="X139" s="32"/>
      <c r="Y139" s="32"/>
      <c r="Z139" s="32"/>
      <c r="AA139" s="32"/>
      <c r="AB139" s="32"/>
      <c r="AC139" s="32">
        <v>1</v>
      </c>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1">
        <v>25</v>
      </c>
      <c r="B140" s="262" t="s">
        <v>912</v>
      </c>
      <c r="C140" s="301" t="s">
        <v>913</v>
      </c>
      <c r="D140" s="267" t="s">
        <v>638</v>
      </c>
      <c r="E140" s="273">
        <v>0.6</v>
      </c>
      <c r="F140" s="286"/>
      <c r="G140" s="284">
        <f>ROUND(E140*F140,2)</f>
        <v>0</v>
      </c>
      <c r="H140" s="283" t="s">
        <v>419</v>
      </c>
      <c r="I140" s="313" t="s">
        <v>209</v>
      </c>
      <c r="J140" s="32"/>
      <c r="K140" s="32"/>
      <c r="L140" s="32"/>
      <c r="M140" s="32"/>
      <c r="N140" s="32"/>
      <c r="O140" s="32"/>
      <c r="P140" s="32"/>
      <c r="Q140" s="32"/>
      <c r="R140" s="32"/>
      <c r="S140" s="32"/>
      <c r="T140" s="32"/>
      <c r="U140" s="32"/>
      <c r="V140" s="32"/>
      <c r="W140" s="32"/>
      <c r="X140" s="32"/>
      <c r="Y140" s="32"/>
      <c r="Z140" s="32"/>
      <c r="AA140" s="32"/>
      <c r="AB140" s="32"/>
      <c r="AC140" s="32"/>
      <c r="AD140" s="32"/>
      <c r="AE140" s="32" t="s">
        <v>210</v>
      </c>
      <c r="AF140" s="32"/>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7"/>
      <c r="B141" s="263"/>
      <c r="C141" s="302" t="s">
        <v>914</v>
      </c>
      <c r="D141" s="268"/>
      <c r="E141" s="274">
        <v>0.6</v>
      </c>
      <c r="F141" s="284"/>
      <c r="G141" s="284"/>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59" t="s">
        <v>915</v>
      </c>
      <c r="C142" s="300"/>
      <c r="D142" s="308"/>
      <c r="E142" s="309"/>
      <c r="F142" s="310"/>
      <c r="G142" s="285"/>
      <c r="H142" s="283"/>
      <c r="I142" s="313"/>
      <c r="J142" s="32"/>
      <c r="K142" s="32"/>
      <c r="L142" s="32"/>
      <c r="M142" s="32"/>
      <c r="N142" s="32"/>
      <c r="O142" s="32"/>
      <c r="P142" s="32"/>
      <c r="Q142" s="32"/>
      <c r="R142" s="32"/>
      <c r="S142" s="32"/>
      <c r="T142" s="32"/>
      <c r="U142" s="32"/>
      <c r="V142" s="32"/>
      <c r="W142" s="32"/>
      <c r="X142" s="32"/>
      <c r="Y142" s="32"/>
      <c r="Z142" s="32"/>
      <c r="AA142" s="32"/>
      <c r="AB142" s="32"/>
      <c r="AC142" s="32">
        <v>0</v>
      </c>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59" t="s">
        <v>916</v>
      </c>
      <c r="C143" s="300"/>
      <c r="D143" s="308"/>
      <c r="E143" s="309"/>
      <c r="F143" s="310"/>
      <c r="G143" s="285"/>
      <c r="H143" s="283"/>
      <c r="I143" s="313"/>
      <c r="J143" s="32"/>
      <c r="K143" s="32"/>
      <c r="L143" s="32"/>
      <c r="M143" s="32"/>
      <c r="N143" s="32"/>
      <c r="O143" s="32"/>
      <c r="P143" s="32"/>
      <c r="Q143" s="32"/>
      <c r="R143" s="32"/>
      <c r="S143" s="32"/>
      <c r="T143" s="32"/>
      <c r="U143" s="32"/>
      <c r="V143" s="32"/>
      <c r="W143" s="32"/>
      <c r="X143" s="32"/>
      <c r="Y143" s="32"/>
      <c r="Z143" s="32"/>
      <c r="AA143" s="32"/>
      <c r="AB143" s="32"/>
      <c r="AC143" s="32">
        <v>1</v>
      </c>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11">
        <v>26</v>
      </c>
      <c r="B144" s="262" t="s">
        <v>917</v>
      </c>
      <c r="C144" s="301" t="s">
        <v>918</v>
      </c>
      <c r="D144" s="267" t="s">
        <v>338</v>
      </c>
      <c r="E144" s="273">
        <v>3.1</v>
      </c>
      <c r="F144" s="286"/>
      <c r="G144" s="284">
        <f>ROUND(E144*F144,2)</f>
        <v>0</v>
      </c>
      <c r="H144" s="283" t="s">
        <v>419</v>
      </c>
      <c r="I144" s="313" t="s">
        <v>209</v>
      </c>
      <c r="J144" s="32"/>
      <c r="K144" s="32"/>
      <c r="L144" s="32"/>
      <c r="M144" s="32"/>
      <c r="N144" s="32"/>
      <c r="O144" s="32"/>
      <c r="P144" s="32"/>
      <c r="Q144" s="32"/>
      <c r="R144" s="32"/>
      <c r="S144" s="32"/>
      <c r="T144" s="32"/>
      <c r="U144" s="32"/>
      <c r="V144" s="32"/>
      <c r="W144" s="32"/>
      <c r="X144" s="32"/>
      <c r="Y144" s="32"/>
      <c r="Z144" s="32"/>
      <c r="AA144" s="32"/>
      <c r="AB144" s="32"/>
      <c r="AC144" s="32"/>
      <c r="AD144" s="32"/>
      <c r="AE144" s="32" t="s">
        <v>210</v>
      </c>
      <c r="AF144" s="32"/>
      <c r="AG144" s="32"/>
      <c r="AH144" s="32"/>
      <c r="AI144" s="32"/>
      <c r="AJ144" s="32"/>
      <c r="AK144" s="32"/>
      <c r="AL144" s="32"/>
      <c r="AM144" s="32">
        <v>15</v>
      </c>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919</v>
      </c>
      <c r="D145" s="268"/>
      <c r="E145" s="274">
        <v>3.1</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59" t="s">
        <v>920</v>
      </c>
      <c r="C146" s="300"/>
      <c r="D146" s="308"/>
      <c r="E146" s="309"/>
      <c r="F146" s="310"/>
      <c r="G146" s="285"/>
      <c r="H146" s="283"/>
      <c r="I146" s="313"/>
      <c r="J146" s="32"/>
      <c r="K146" s="32"/>
      <c r="L146" s="32"/>
      <c r="M146" s="32"/>
      <c r="N146" s="32"/>
      <c r="O146" s="32"/>
      <c r="P146" s="32"/>
      <c r="Q146" s="32"/>
      <c r="R146" s="32"/>
      <c r="S146" s="32"/>
      <c r="T146" s="32"/>
      <c r="U146" s="32"/>
      <c r="V146" s="32"/>
      <c r="W146" s="32"/>
      <c r="X146" s="32"/>
      <c r="Y146" s="32"/>
      <c r="Z146" s="32"/>
      <c r="AA146" s="32"/>
      <c r="AB146" s="32"/>
      <c r="AC146" s="32">
        <v>0</v>
      </c>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59" t="s">
        <v>921</v>
      </c>
      <c r="C147" s="300"/>
      <c r="D147" s="308"/>
      <c r="E147" s="309"/>
      <c r="F147" s="310"/>
      <c r="G147" s="285"/>
      <c r="H147" s="283"/>
      <c r="I147" s="313"/>
      <c r="J147" s="32"/>
      <c r="K147" s="32"/>
      <c r="L147" s="32"/>
      <c r="M147" s="32"/>
      <c r="N147" s="32"/>
      <c r="O147" s="32"/>
      <c r="P147" s="32"/>
      <c r="Q147" s="32"/>
      <c r="R147" s="32"/>
      <c r="S147" s="32"/>
      <c r="T147" s="32"/>
      <c r="U147" s="32"/>
      <c r="V147" s="32"/>
      <c r="W147" s="32"/>
      <c r="X147" s="32"/>
      <c r="Y147" s="32"/>
      <c r="Z147" s="32"/>
      <c r="AA147" s="32"/>
      <c r="AB147" s="32"/>
      <c r="AC147" s="32">
        <v>1</v>
      </c>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outlineLevel="1">
      <c r="A148" s="311">
        <v>27</v>
      </c>
      <c r="B148" s="262" t="s">
        <v>922</v>
      </c>
      <c r="C148" s="301" t="s">
        <v>923</v>
      </c>
      <c r="D148" s="267" t="s">
        <v>207</v>
      </c>
      <c r="E148" s="273">
        <v>1</v>
      </c>
      <c r="F148" s="286"/>
      <c r="G148" s="284">
        <f>ROUND(E148*F148,2)</f>
        <v>0</v>
      </c>
      <c r="H148" s="283" t="s">
        <v>419</v>
      </c>
      <c r="I148" s="313" t="s">
        <v>209</v>
      </c>
      <c r="J148" s="32"/>
      <c r="K148" s="32"/>
      <c r="L148" s="32"/>
      <c r="M148" s="32"/>
      <c r="N148" s="32"/>
      <c r="O148" s="32"/>
      <c r="P148" s="32"/>
      <c r="Q148" s="32"/>
      <c r="R148" s="32"/>
      <c r="S148" s="32"/>
      <c r="T148" s="32"/>
      <c r="U148" s="32"/>
      <c r="V148" s="32"/>
      <c r="W148" s="32"/>
      <c r="X148" s="32"/>
      <c r="Y148" s="32"/>
      <c r="Z148" s="32"/>
      <c r="AA148" s="32"/>
      <c r="AB148" s="32"/>
      <c r="AC148" s="32"/>
      <c r="AD148" s="32"/>
      <c r="AE148" s="32" t="s">
        <v>210</v>
      </c>
      <c r="AF148" s="32"/>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924</v>
      </c>
      <c r="D149" s="268"/>
      <c r="E149" s="274">
        <v>1</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59" t="s">
        <v>925</v>
      </c>
      <c r="C150" s="300"/>
      <c r="D150" s="308"/>
      <c r="E150" s="309"/>
      <c r="F150" s="310"/>
      <c r="G150" s="285"/>
      <c r="H150" s="283"/>
      <c r="I150" s="313"/>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11">
        <v>28</v>
      </c>
      <c r="B151" s="262" t="s">
        <v>926</v>
      </c>
      <c r="C151" s="301" t="s">
        <v>927</v>
      </c>
      <c r="D151" s="267" t="s">
        <v>338</v>
      </c>
      <c r="E151" s="273">
        <v>110</v>
      </c>
      <c r="F151" s="286"/>
      <c r="G151" s="284">
        <f>ROUND(E151*F151,2)</f>
        <v>0</v>
      </c>
      <c r="H151" s="283" t="s">
        <v>419</v>
      </c>
      <c r="I151" s="313" t="s">
        <v>209</v>
      </c>
      <c r="J151" s="32"/>
      <c r="K151" s="32"/>
      <c r="L151" s="32"/>
      <c r="M151" s="32"/>
      <c r="N151" s="32"/>
      <c r="O151" s="32"/>
      <c r="P151" s="32"/>
      <c r="Q151" s="32"/>
      <c r="R151" s="32"/>
      <c r="S151" s="32"/>
      <c r="T151" s="32"/>
      <c r="U151" s="32"/>
      <c r="V151" s="32"/>
      <c r="W151" s="32"/>
      <c r="X151" s="32"/>
      <c r="Y151" s="32"/>
      <c r="Z151" s="32"/>
      <c r="AA151" s="32"/>
      <c r="AB151" s="32"/>
      <c r="AC151" s="32"/>
      <c r="AD151" s="32"/>
      <c r="AE151" s="32" t="s">
        <v>210</v>
      </c>
      <c r="AF151" s="32"/>
      <c r="AG151" s="32"/>
      <c r="AH151" s="32"/>
      <c r="AI151" s="32"/>
      <c r="AJ151" s="32"/>
      <c r="AK151" s="32"/>
      <c r="AL151" s="32"/>
      <c r="AM151" s="32">
        <v>15</v>
      </c>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63"/>
      <c r="C152" s="302" t="s">
        <v>928</v>
      </c>
      <c r="D152" s="268"/>
      <c r="E152" s="274">
        <v>110</v>
      </c>
      <c r="F152" s="284"/>
      <c r="G152" s="284"/>
      <c r="H152" s="283"/>
      <c r="I152" s="31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59" t="s">
        <v>929</v>
      </c>
      <c r="C153" s="300"/>
      <c r="D153" s="308"/>
      <c r="E153" s="309"/>
      <c r="F153" s="310"/>
      <c r="G153" s="285"/>
      <c r="H153" s="283"/>
      <c r="I153" s="313"/>
      <c r="J153" s="32"/>
      <c r="K153" s="32"/>
      <c r="L153" s="32"/>
      <c r="M153" s="32"/>
      <c r="N153" s="32"/>
      <c r="O153" s="32"/>
      <c r="P153" s="32"/>
      <c r="Q153" s="32"/>
      <c r="R153" s="32"/>
      <c r="S153" s="32"/>
      <c r="T153" s="32"/>
      <c r="U153" s="32"/>
      <c r="V153" s="32"/>
      <c r="W153" s="32"/>
      <c r="X153" s="32"/>
      <c r="Y153" s="32"/>
      <c r="Z153" s="32"/>
      <c r="AA153" s="32"/>
      <c r="AB153" s="32"/>
      <c r="AC153" s="32">
        <v>0</v>
      </c>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59" t="s">
        <v>930</v>
      </c>
      <c r="C154" s="300"/>
      <c r="D154" s="308"/>
      <c r="E154" s="309"/>
      <c r="F154" s="310"/>
      <c r="G154" s="285"/>
      <c r="H154" s="283"/>
      <c r="I154" s="313"/>
      <c r="J154" s="32"/>
      <c r="K154" s="32"/>
      <c r="L154" s="32"/>
      <c r="M154" s="32"/>
      <c r="N154" s="32"/>
      <c r="O154" s="32"/>
      <c r="P154" s="32"/>
      <c r="Q154" s="32"/>
      <c r="R154" s="32"/>
      <c r="S154" s="32"/>
      <c r="T154" s="32"/>
      <c r="U154" s="32"/>
      <c r="V154" s="32"/>
      <c r="W154" s="32"/>
      <c r="X154" s="32"/>
      <c r="Y154" s="32"/>
      <c r="Z154" s="32"/>
      <c r="AA154" s="32"/>
      <c r="AB154" s="32"/>
      <c r="AC154" s="32">
        <v>1</v>
      </c>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11">
        <v>29</v>
      </c>
      <c r="B155" s="262" t="s">
        <v>931</v>
      </c>
      <c r="C155" s="301" t="s">
        <v>932</v>
      </c>
      <c r="D155" s="267" t="s">
        <v>217</v>
      </c>
      <c r="E155" s="273">
        <v>217.72239999999999</v>
      </c>
      <c r="F155" s="286"/>
      <c r="G155" s="284">
        <f>ROUND(E155*F155,2)</f>
        <v>0</v>
      </c>
      <c r="H155" s="283" t="s">
        <v>419</v>
      </c>
      <c r="I155" s="313" t="s">
        <v>209</v>
      </c>
      <c r="J155" s="32"/>
      <c r="K155" s="32"/>
      <c r="L155" s="32"/>
      <c r="M155" s="32"/>
      <c r="N155" s="32"/>
      <c r="O155" s="32"/>
      <c r="P155" s="32"/>
      <c r="Q155" s="32"/>
      <c r="R155" s="32"/>
      <c r="S155" s="32"/>
      <c r="T155" s="32"/>
      <c r="U155" s="32"/>
      <c r="V155" s="32"/>
      <c r="W155" s="32"/>
      <c r="X155" s="32"/>
      <c r="Y155" s="32"/>
      <c r="Z155" s="32"/>
      <c r="AA155" s="32"/>
      <c r="AB155" s="32"/>
      <c r="AC155" s="32"/>
      <c r="AD155" s="32"/>
      <c r="AE155" s="32" t="s">
        <v>210</v>
      </c>
      <c r="AF155" s="32"/>
      <c r="AG155" s="32"/>
      <c r="AH155" s="32"/>
      <c r="AI155" s="32"/>
      <c r="AJ155" s="32"/>
      <c r="AK155" s="32"/>
      <c r="AL155" s="32"/>
      <c r="AM155" s="32">
        <v>15</v>
      </c>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63"/>
      <c r="C156" s="302" t="s">
        <v>933</v>
      </c>
      <c r="D156" s="268"/>
      <c r="E156" s="274">
        <v>217.72239999999999</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11">
        <v>30</v>
      </c>
      <c r="B157" s="262" t="s">
        <v>934</v>
      </c>
      <c r="C157" s="301" t="s">
        <v>935</v>
      </c>
      <c r="D157" s="267" t="s">
        <v>207</v>
      </c>
      <c r="E157" s="273">
        <v>2</v>
      </c>
      <c r="F157" s="286"/>
      <c r="G157" s="284">
        <f>ROUND(E157*F157,2)</f>
        <v>0</v>
      </c>
      <c r="H157" s="283"/>
      <c r="I157" s="313" t="s">
        <v>242</v>
      </c>
      <c r="J157" s="32"/>
      <c r="K157" s="32"/>
      <c r="L157" s="32"/>
      <c r="M157" s="32"/>
      <c r="N157" s="32"/>
      <c r="O157" s="32"/>
      <c r="P157" s="32"/>
      <c r="Q157" s="32"/>
      <c r="R157" s="32"/>
      <c r="S157" s="32"/>
      <c r="T157" s="32"/>
      <c r="U157" s="32"/>
      <c r="V157" s="32"/>
      <c r="W157" s="32"/>
      <c r="X157" s="32"/>
      <c r="Y157" s="32"/>
      <c r="Z157" s="32"/>
      <c r="AA157" s="32"/>
      <c r="AB157" s="32"/>
      <c r="AC157" s="32"/>
      <c r="AD157" s="32"/>
      <c r="AE157" s="32" t="s">
        <v>243</v>
      </c>
      <c r="AF157" s="32" t="s">
        <v>244</v>
      </c>
      <c r="AG157" s="32"/>
      <c r="AH157" s="32"/>
      <c r="AI157" s="32"/>
      <c r="AJ157" s="32"/>
      <c r="AK157" s="32"/>
      <c r="AL157" s="32"/>
      <c r="AM157" s="32">
        <v>15</v>
      </c>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63"/>
      <c r="C158" s="302" t="s">
        <v>936</v>
      </c>
      <c r="D158" s="268"/>
      <c r="E158" s="274">
        <v>2</v>
      </c>
      <c r="F158" s="284"/>
      <c r="G158" s="284"/>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c r="A159" s="306" t="s">
        <v>200</v>
      </c>
      <c r="B159" s="261" t="s">
        <v>128</v>
      </c>
      <c r="C159" s="298" t="s">
        <v>129</v>
      </c>
      <c r="D159" s="265"/>
      <c r="E159" s="271"/>
      <c r="F159" s="287">
        <f>SUM(G160:G166)</f>
        <v>0</v>
      </c>
      <c r="G159" s="288"/>
      <c r="H159" s="280"/>
      <c r="I159" s="312"/>
      <c r="AE159" t="s">
        <v>201</v>
      </c>
    </row>
    <row r="160" spans="1:60" outlineLevel="1">
      <c r="A160" s="307"/>
      <c r="B160" s="258" t="s">
        <v>421</v>
      </c>
      <c r="C160" s="299"/>
      <c r="D160" s="266"/>
      <c r="E160" s="272"/>
      <c r="F160" s="281"/>
      <c r="G160" s="282"/>
      <c r="H160" s="283"/>
      <c r="I160" s="313"/>
      <c r="J160" s="32"/>
      <c r="K160" s="32"/>
      <c r="L160" s="32"/>
      <c r="M160" s="32"/>
      <c r="N160" s="32"/>
      <c r="O160" s="32"/>
      <c r="P160" s="32"/>
      <c r="Q160" s="32"/>
      <c r="R160" s="32"/>
      <c r="S160" s="32"/>
      <c r="T160" s="32"/>
      <c r="U160" s="32"/>
      <c r="V160" s="32"/>
      <c r="W160" s="32"/>
      <c r="X160" s="32"/>
      <c r="Y160" s="32"/>
      <c r="Z160" s="32"/>
      <c r="AA160" s="32"/>
      <c r="AB160" s="32"/>
      <c r="AC160" s="32">
        <v>0</v>
      </c>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59" t="s">
        <v>422</v>
      </c>
      <c r="C161" s="300"/>
      <c r="D161" s="308"/>
      <c r="E161" s="309"/>
      <c r="F161" s="310"/>
      <c r="G161" s="285"/>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t="s">
        <v>204</v>
      </c>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07"/>
      <c r="B162" s="259" t="s">
        <v>423</v>
      </c>
      <c r="C162" s="300"/>
      <c r="D162" s="308"/>
      <c r="E162" s="309"/>
      <c r="F162" s="310"/>
      <c r="G162" s="285"/>
      <c r="H162" s="283"/>
      <c r="I162" s="313"/>
      <c r="J162" s="32"/>
      <c r="K162" s="32"/>
      <c r="L162" s="32"/>
      <c r="M162" s="32"/>
      <c r="N162" s="32"/>
      <c r="O162" s="32"/>
      <c r="P162" s="32"/>
      <c r="Q162" s="32"/>
      <c r="R162" s="32"/>
      <c r="S162" s="32"/>
      <c r="T162" s="32"/>
      <c r="U162" s="32"/>
      <c r="V162" s="32"/>
      <c r="W162" s="32"/>
      <c r="X162" s="32"/>
      <c r="Y162" s="32"/>
      <c r="Z162" s="32"/>
      <c r="AA162" s="32"/>
      <c r="AB162" s="32"/>
      <c r="AC162" s="32">
        <v>1</v>
      </c>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11">
        <v>31</v>
      </c>
      <c r="B163" s="262" t="s">
        <v>424</v>
      </c>
      <c r="C163" s="301" t="s">
        <v>425</v>
      </c>
      <c r="D163" s="267" t="s">
        <v>426</v>
      </c>
      <c r="E163" s="273">
        <v>6.2679900000000002</v>
      </c>
      <c r="F163" s="286"/>
      <c r="G163" s="284">
        <f>ROUND(E163*F163,2)</f>
        <v>0</v>
      </c>
      <c r="H163" s="283" t="s">
        <v>208</v>
      </c>
      <c r="I163" s="313" t="s">
        <v>209</v>
      </c>
      <c r="J163" s="32"/>
      <c r="K163" s="32"/>
      <c r="L163" s="32"/>
      <c r="M163" s="32"/>
      <c r="N163" s="32"/>
      <c r="O163" s="32"/>
      <c r="P163" s="32"/>
      <c r="Q163" s="32"/>
      <c r="R163" s="32"/>
      <c r="S163" s="32"/>
      <c r="T163" s="32"/>
      <c r="U163" s="32"/>
      <c r="V163" s="32"/>
      <c r="W163" s="32"/>
      <c r="X163" s="32"/>
      <c r="Y163" s="32"/>
      <c r="Z163" s="32"/>
      <c r="AA163" s="32"/>
      <c r="AB163" s="32"/>
      <c r="AC163" s="32"/>
      <c r="AD163" s="32"/>
      <c r="AE163" s="32" t="s">
        <v>210</v>
      </c>
      <c r="AF163" s="32"/>
      <c r="AG163" s="32"/>
      <c r="AH163" s="32"/>
      <c r="AI163" s="32"/>
      <c r="AJ163" s="32"/>
      <c r="AK163" s="32"/>
      <c r="AL163" s="32"/>
      <c r="AM163" s="32">
        <v>15</v>
      </c>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07"/>
      <c r="B164" s="263"/>
      <c r="C164" s="302" t="s">
        <v>427</v>
      </c>
      <c r="D164" s="268"/>
      <c r="E164" s="274"/>
      <c r="F164" s="284"/>
      <c r="G164" s="284"/>
      <c r="H164" s="283"/>
      <c r="I164" s="313"/>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63"/>
      <c r="C165" s="302" t="s">
        <v>937</v>
      </c>
      <c r="D165" s="268"/>
      <c r="E165" s="274"/>
      <c r="F165" s="284"/>
      <c r="G165" s="284"/>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outlineLevel="1">
      <c r="A166" s="307"/>
      <c r="B166" s="263"/>
      <c r="C166" s="302" t="s">
        <v>938</v>
      </c>
      <c r="D166" s="268"/>
      <c r="E166" s="274">
        <v>6.2679900000000002</v>
      </c>
      <c r="F166" s="284"/>
      <c r="G166" s="284"/>
      <c r="H166" s="283"/>
      <c r="I166" s="313"/>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c r="A167" s="306" t="s">
        <v>200</v>
      </c>
      <c r="B167" s="261" t="s">
        <v>126</v>
      </c>
      <c r="C167" s="298" t="s">
        <v>127</v>
      </c>
      <c r="D167" s="265"/>
      <c r="E167" s="271"/>
      <c r="F167" s="287">
        <f>SUM(G168:G169)</f>
        <v>0</v>
      </c>
      <c r="G167" s="288"/>
      <c r="H167" s="280"/>
      <c r="I167" s="312"/>
      <c r="AE167" t="s">
        <v>201</v>
      </c>
    </row>
    <row r="168" spans="1:60" outlineLevel="1">
      <c r="A168" s="311">
        <v>32</v>
      </c>
      <c r="B168" s="262" t="s">
        <v>939</v>
      </c>
      <c r="C168" s="301" t="s">
        <v>940</v>
      </c>
      <c r="D168" s="267" t="s">
        <v>207</v>
      </c>
      <c r="E168" s="273">
        <v>1</v>
      </c>
      <c r="F168" s="286"/>
      <c r="G168" s="284">
        <f>ROUND(E168*F168,2)</f>
        <v>0</v>
      </c>
      <c r="H168" s="283"/>
      <c r="I168" s="313" t="s">
        <v>242</v>
      </c>
      <c r="J168" s="32"/>
      <c r="K168" s="32"/>
      <c r="L168" s="32"/>
      <c r="M168" s="32"/>
      <c r="N168" s="32"/>
      <c r="O168" s="32"/>
      <c r="P168" s="32"/>
      <c r="Q168" s="32"/>
      <c r="R168" s="32"/>
      <c r="S168" s="32"/>
      <c r="T168" s="32"/>
      <c r="U168" s="32"/>
      <c r="V168" s="32"/>
      <c r="W168" s="32"/>
      <c r="X168" s="32"/>
      <c r="Y168" s="32"/>
      <c r="Z168" s="32"/>
      <c r="AA168" s="32"/>
      <c r="AB168" s="32"/>
      <c r="AC168" s="32"/>
      <c r="AD168" s="32"/>
      <c r="AE168" s="32" t="s">
        <v>243</v>
      </c>
      <c r="AF168" s="32" t="s">
        <v>244</v>
      </c>
      <c r="AG168" s="32"/>
      <c r="AH168" s="32"/>
      <c r="AI168" s="32"/>
      <c r="AJ168" s="32"/>
      <c r="AK168" s="32"/>
      <c r="AL168" s="32"/>
      <c r="AM168" s="32">
        <v>15</v>
      </c>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63"/>
      <c r="C169" s="302" t="s">
        <v>941</v>
      </c>
      <c r="D169" s="268"/>
      <c r="E169" s="274">
        <v>1</v>
      </c>
      <c r="F169" s="284"/>
      <c r="G169" s="284"/>
      <c r="H169" s="283"/>
      <c r="I169" s="313"/>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c r="A170" s="306" t="s">
        <v>200</v>
      </c>
      <c r="B170" s="261" t="s">
        <v>132</v>
      </c>
      <c r="C170" s="298" t="s">
        <v>133</v>
      </c>
      <c r="D170" s="265"/>
      <c r="E170" s="271"/>
      <c r="F170" s="287">
        <f>SUM(G171:G171)</f>
        <v>0</v>
      </c>
      <c r="G170" s="288"/>
      <c r="H170" s="280"/>
      <c r="I170" s="312"/>
      <c r="AE170" t="s">
        <v>201</v>
      </c>
    </row>
    <row r="171" spans="1:60" outlineLevel="1">
      <c r="A171" s="311">
        <v>33</v>
      </c>
      <c r="B171" s="262" t="s">
        <v>942</v>
      </c>
      <c r="C171" s="301" t="s">
        <v>943</v>
      </c>
      <c r="D171" s="267" t="s">
        <v>779</v>
      </c>
      <c r="E171" s="273">
        <v>1</v>
      </c>
      <c r="F171" s="286"/>
      <c r="G171" s="284">
        <f>ROUND(E171*F171,2)</f>
        <v>0</v>
      </c>
      <c r="H171" s="283"/>
      <c r="I171" s="313" t="s">
        <v>242</v>
      </c>
      <c r="J171" s="32"/>
      <c r="K171" s="32"/>
      <c r="L171" s="32"/>
      <c r="M171" s="32"/>
      <c r="N171" s="32"/>
      <c r="O171" s="32"/>
      <c r="P171" s="32"/>
      <c r="Q171" s="32"/>
      <c r="R171" s="32"/>
      <c r="S171" s="32"/>
      <c r="T171" s="32"/>
      <c r="U171" s="32"/>
      <c r="V171" s="32"/>
      <c r="W171" s="32"/>
      <c r="X171" s="32"/>
      <c r="Y171" s="32"/>
      <c r="Z171" s="32"/>
      <c r="AA171" s="32"/>
      <c r="AB171" s="32"/>
      <c r="AC171" s="32"/>
      <c r="AD171" s="32"/>
      <c r="AE171" s="32" t="s">
        <v>243</v>
      </c>
      <c r="AF171" s="32" t="s">
        <v>244</v>
      </c>
      <c r="AG171" s="32"/>
      <c r="AH171" s="32"/>
      <c r="AI171" s="32"/>
      <c r="AJ171" s="32"/>
      <c r="AK171" s="32"/>
      <c r="AL171" s="32"/>
      <c r="AM171" s="32">
        <v>15</v>
      </c>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c r="A172" s="306" t="s">
        <v>200</v>
      </c>
      <c r="B172" s="261" t="s">
        <v>134</v>
      </c>
      <c r="C172" s="298" t="s">
        <v>135</v>
      </c>
      <c r="D172" s="265"/>
      <c r="E172" s="271"/>
      <c r="F172" s="287">
        <f>SUM(G173:G184)</f>
        <v>0</v>
      </c>
      <c r="G172" s="288"/>
      <c r="H172" s="280"/>
      <c r="I172" s="312"/>
      <c r="AE172" t="s">
        <v>201</v>
      </c>
    </row>
    <row r="173" spans="1:60" outlineLevel="1">
      <c r="A173" s="307"/>
      <c r="B173" s="258" t="s">
        <v>944</v>
      </c>
      <c r="C173" s="299"/>
      <c r="D173" s="266"/>
      <c r="E173" s="272"/>
      <c r="F173" s="281"/>
      <c r="G173" s="282"/>
      <c r="H173" s="283"/>
      <c r="I173" s="313"/>
      <c r="J173" s="32"/>
      <c r="K173" s="32"/>
      <c r="L173" s="32"/>
      <c r="M173" s="32"/>
      <c r="N173" s="32"/>
      <c r="O173" s="32"/>
      <c r="P173" s="32"/>
      <c r="Q173" s="32"/>
      <c r="R173" s="32"/>
      <c r="S173" s="32"/>
      <c r="T173" s="32"/>
      <c r="U173" s="32"/>
      <c r="V173" s="32"/>
      <c r="W173" s="32"/>
      <c r="X173" s="32"/>
      <c r="Y173" s="32"/>
      <c r="Z173" s="32"/>
      <c r="AA173" s="32"/>
      <c r="AB173" s="32"/>
      <c r="AC173" s="32">
        <v>0</v>
      </c>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11">
        <v>34</v>
      </c>
      <c r="B174" s="262" t="s">
        <v>945</v>
      </c>
      <c r="C174" s="301" t="s">
        <v>946</v>
      </c>
      <c r="D174" s="267" t="s">
        <v>207</v>
      </c>
      <c r="E174" s="273">
        <v>3</v>
      </c>
      <c r="F174" s="286"/>
      <c r="G174" s="284">
        <f>ROUND(E174*F174,2)</f>
        <v>0</v>
      </c>
      <c r="H174" s="283" t="s">
        <v>947</v>
      </c>
      <c r="I174" s="313" t="s">
        <v>209</v>
      </c>
      <c r="J174" s="32"/>
      <c r="K174" s="32"/>
      <c r="L174" s="32"/>
      <c r="M174" s="32"/>
      <c r="N174" s="32"/>
      <c r="O174" s="32"/>
      <c r="P174" s="32"/>
      <c r="Q174" s="32"/>
      <c r="R174" s="32"/>
      <c r="S174" s="32"/>
      <c r="T174" s="32"/>
      <c r="U174" s="32"/>
      <c r="V174" s="32"/>
      <c r="W174" s="32"/>
      <c r="X174" s="32"/>
      <c r="Y174" s="32"/>
      <c r="Z174" s="32"/>
      <c r="AA174" s="32"/>
      <c r="AB174" s="32"/>
      <c r="AC174" s="32"/>
      <c r="AD174" s="32"/>
      <c r="AE174" s="32" t="s">
        <v>210</v>
      </c>
      <c r="AF174" s="32"/>
      <c r="AG174" s="32"/>
      <c r="AH174" s="32"/>
      <c r="AI174" s="32"/>
      <c r="AJ174" s="32"/>
      <c r="AK174" s="32"/>
      <c r="AL174" s="32"/>
      <c r="AM174" s="32">
        <v>15</v>
      </c>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63"/>
      <c r="C175" s="302" t="s">
        <v>948</v>
      </c>
      <c r="D175" s="268"/>
      <c r="E175" s="274">
        <v>3</v>
      </c>
      <c r="F175" s="284"/>
      <c r="G175" s="284"/>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07"/>
      <c r="B176" s="259" t="s">
        <v>949</v>
      </c>
      <c r="C176" s="300"/>
      <c r="D176" s="308"/>
      <c r="E176" s="309"/>
      <c r="F176" s="310"/>
      <c r="G176" s="285"/>
      <c r="H176" s="283"/>
      <c r="I176" s="313"/>
      <c r="J176" s="32"/>
      <c r="K176" s="32"/>
      <c r="L176" s="32"/>
      <c r="M176" s="32"/>
      <c r="N176" s="32"/>
      <c r="O176" s="32"/>
      <c r="P176" s="32"/>
      <c r="Q176" s="32"/>
      <c r="R176" s="32"/>
      <c r="S176" s="32"/>
      <c r="T176" s="32"/>
      <c r="U176" s="32"/>
      <c r="V176" s="32"/>
      <c r="W176" s="32"/>
      <c r="X176" s="32"/>
      <c r="Y176" s="32"/>
      <c r="Z176" s="32"/>
      <c r="AA176" s="32"/>
      <c r="AB176" s="32"/>
      <c r="AC176" s="32">
        <v>0</v>
      </c>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ht="20.399999999999999" outlineLevel="1">
      <c r="A177" s="311">
        <v>35</v>
      </c>
      <c r="B177" s="262" t="s">
        <v>950</v>
      </c>
      <c r="C177" s="301" t="s">
        <v>951</v>
      </c>
      <c r="D177" s="267" t="s">
        <v>207</v>
      </c>
      <c r="E177" s="273">
        <v>3</v>
      </c>
      <c r="F177" s="286"/>
      <c r="G177" s="284">
        <f>ROUND(E177*F177,2)</f>
        <v>0</v>
      </c>
      <c r="H177" s="283" t="s">
        <v>947</v>
      </c>
      <c r="I177" s="313" t="s">
        <v>209</v>
      </c>
      <c r="J177" s="32"/>
      <c r="K177" s="32"/>
      <c r="L177" s="32"/>
      <c r="M177" s="32"/>
      <c r="N177" s="32"/>
      <c r="O177" s="32"/>
      <c r="P177" s="32"/>
      <c r="Q177" s="32"/>
      <c r="R177" s="32"/>
      <c r="S177" s="32"/>
      <c r="T177" s="32"/>
      <c r="U177" s="32"/>
      <c r="V177" s="32"/>
      <c r="W177" s="32"/>
      <c r="X177" s="32"/>
      <c r="Y177" s="32"/>
      <c r="Z177" s="32"/>
      <c r="AA177" s="32"/>
      <c r="AB177" s="32"/>
      <c r="AC177" s="32"/>
      <c r="AD177" s="32"/>
      <c r="AE177" s="32" t="s">
        <v>210</v>
      </c>
      <c r="AF177" s="32"/>
      <c r="AG177" s="32"/>
      <c r="AH177" s="32"/>
      <c r="AI177" s="32"/>
      <c r="AJ177" s="32"/>
      <c r="AK177" s="32"/>
      <c r="AL177" s="32"/>
      <c r="AM177" s="32">
        <v>15</v>
      </c>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7"/>
      <c r="B178" s="263"/>
      <c r="C178" s="302" t="s">
        <v>952</v>
      </c>
      <c r="D178" s="268"/>
      <c r="E178" s="274">
        <v>3</v>
      </c>
      <c r="F178" s="284"/>
      <c r="G178" s="284"/>
      <c r="H178" s="283"/>
      <c r="I178" s="31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59" t="s">
        <v>953</v>
      </c>
      <c r="C179" s="300"/>
      <c r="D179" s="308"/>
      <c r="E179" s="309"/>
      <c r="F179" s="310"/>
      <c r="G179" s="285"/>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outlineLevel="1">
      <c r="A180" s="307"/>
      <c r="B180" s="259" t="s">
        <v>954</v>
      </c>
      <c r="C180" s="300"/>
      <c r="D180" s="308"/>
      <c r="E180" s="309"/>
      <c r="F180" s="310"/>
      <c r="G180" s="285"/>
      <c r="H180" s="283"/>
      <c r="I180" s="313"/>
      <c r="J180" s="32"/>
      <c r="K180" s="32"/>
      <c r="L180" s="32"/>
      <c r="M180" s="32"/>
      <c r="N180" s="32"/>
      <c r="O180" s="32"/>
      <c r="P180" s="32"/>
      <c r="Q180" s="32"/>
      <c r="R180" s="32"/>
      <c r="S180" s="32"/>
      <c r="T180" s="32"/>
      <c r="U180" s="32"/>
      <c r="V180" s="32"/>
      <c r="W180" s="32"/>
      <c r="X180" s="32"/>
      <c r="Y180" s="32"/>
      <c r="Z180" s="32"/>
      <c r="AA180" s="32"/>
      <c r="AB180" s="32"/>
      <c r="AC180" s="32"/>
      <c r="AD180" s="32"/>
      <c r="AE180" s="32" t="s">
        <v>204</v>
      </c>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7">
        <v>36</v>
      </c>
      <c r="B181" s="263" t="s">
        <v>955</v>
      </c>
      <c r="C181" s="301" t="s">
        <v>452</v>
      </c>
      <c r="D181" s="267" t="s">
        <v>61</v>
      </c>
      <c r="E181" s="276"/>
      <c r="F181" s="286"/>
      <c r="G181" s="284">
        <f>ROUND(E181*F181,2)</f>
        <v>0</v>
      </c>
      <c r="H181" s="283" t="s">
        <v>947</v>
      </c>
      <c r="I181" s="313" t="s">
        <v>209</v>
      </c>
      <c r="J181" s="32"/>
      <c r="K181" s="32"/>
      <c r="L181" s="32"/>
      <c r="M181" s="32"/>
      <c r="N181" s="32"/>
      <c r="O181" s="32"/>
      <c r="P181" s="32"/>
      <c r="Q181" s="32"/>
      <c r="R181" s="32"/>
      <c r="S181" s="32"/>
      <c r="T181" s="32"/>
      <c r="U181" s="32"/>
      <c r="V181" s="32"/>
      <c r="W181" s="32"/>
      <c r="X181" s="32"/>
      <c r="Y181" s="32"/>
      <c r="Z181" s="32"/>
      <c r="AA181" s="32"/>
      <c r="AB181" s="32"/>
      <c r="AC181" s="32"/>
      <c r="AD181" s="32"/>
      <c r="AE181" s="32" t="s">
        <v>210</v>
      </c>
      <c r="AF181" s="32"/>
      <c r="AG181" s="32"/>
      <c r="AH181" s="32"/>
      <c r="AI181" s="32"/>
      <c r="AJ181" s="32"/>
      <c r="AK181" s="32"/>
      <c r="AL181" s="32"/>
      <c r="AM181" s="32">
        <v>15</v>
      </c>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453</v>
      </c>
      <c r="D182" s="268"/>
      <c r="E182" s="274"/>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63"/>
      <c r="C183" s="302" t="s">
        <v>956</v>
      </c>
      <c r="D183" s="268"/>
      <c r="E183" s="274"/>
      <c r="F183" s="284"/>
      <c r="G183" s="284"/>
      <c r="H183" s="283"/>
      <c r="I183" s="313"/>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outlineLevel="1">
      <c r="A184" s="307"/>
      <c r="B184" s="263"/>
      <c r="C184" s="302" t="s">
        <v>957</v>
      </c>
      <c r="D184" s="268"/>
      <c r="E184" s="274">
        <v>62.25</v>
      </c>
      <c r="F184" s="284"/>
      <c r="G184" s="284"/>
      <c r="H184" s="283"/>
      <c r="I184" s="313"/>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c r="A185" s="306" t="s">
        <v>200</v>
      </c>
      <c r="B185" s="261" t="s">
        <v>136</v>
      </c>
      <c r="C185" s="298" t="s">
        <v>137</v>
      </c>
      <c r="D185" s="265"/>
      <c r="E185" s="271"/>
      <c r="F185" s="287">
        <f>SUM(G186:G186)</f>
        <v>0</v>
      </c>
      <c r="G185" s="288"/>
      <c r="H185" s="280"/>
      <c r="I185" s="312"/>
      <c r="AE185" t="s">
        <v>201</v>
      </c>
    </row>
    <row r="186" spans="1:60" outlineLevel="1">
      <c r="A186" s="311">
        <v>37</v>
      </c>
      <c r="B186" s="262" t="s">
        <v>958</v>
      </c>
      <c r="C186" s="301" t="s">
        <v>959</v>
      </c>
      <c r="D186" s="267" t="s">
        <v>779</v>
      </c>
      <c r="E186" s="273">
        <v>1</v>
      </c>
      <c r="F186" s="286"/>
      <c r="G186" s="284">
        <f>ROUND(E186*F186,2)</f>
        <v>0</v>
      </c>
      <c r="H186" s="283"/>
      <c r="I186" s="313" t="s">
        <v>242</v>
      </c>
      <c r="J186" s="32"/>
      <c r="K186" s="32"/>
      <c r="L186" s="32"/>
      <c r="M186" s="32"/>
      <c r="N186" s="32"/>
      <c r="O186" s="32"/>
      <c r="P186" s="32"/>
      <c r="Q186" s="32"/>
      <c r="R186" s="32"/>
      <c r="S186" s="32"/>
      <c r="T186" s="32"/>
      <c r="U186" s="32"/>
      <c r="V186" s="32"/>
      <c r="W186" s="32"/>
      <c r="X186" s="32"/>
      <c r="Y186" s="32"/>
      <c r="Z186" s="32"/>
      <c r="AA186" s="32"/>
      <c r="AB186" s="32"/>
      <c r="AC186" s="32"/>
      <c r="AD186" s="32"/>
      <c r="AE186" s="32" t="s">
        <v>243</v>
      </c>
      <c r="AF186" s="32" t="s">
        <v>244</v>
      </c>
      <c r="AG186" s="32"/>
      <c r="AH186" s="32"/>
      <c r="AI186" s="32"/>
      <c r="AJ186" s="32"/>
      <c r="AK186" s="32"/>
      <c r="AL186" s="32"/>
      <c r="AM186" s="32">
        <v>15</v>
      </c>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c r="A187" s="306" t="s">
        <v>200</v>
      </c>
      <c r="B187" s="261" t="s">
        <v>138</v>
      </c>
      <c r="C187" s="298" t="s">
        <v>139</v>
      </c>
      <c r="D187" s="265"/>
      <c r="E187" s="271"/>
      <c r="F187" s="287">
        <f>SUM(G188:G229)</f>
        <v>0</v>
      </c>
      <c r="G187" s="288"/>
      <c r="H187" s="280"/>
      <c r="I187" s="312"/>
      <c r="AE187" t="s">
        <v>201</v>
      </c>
    </row>
    <row r="188" spans="1:60" outlineLevel="1">
      <c r="A188" s="307"/>
      <c r="B188" s="258" t="s">
        <v>960</v>
      </c>
      <c r="C188" s="299"/>
      <c r="D188" s="266"/>
      <c r="E188" s="272"/>
      <c r="F188" s="281"/>
      <c r="G188" s="282"/>
      <c r="H188" s="283"/>
      <c r="I188" s="313"/>
      <c r="J188" s="32"/>
      <c r="K188" s="32"/>
      <c r="L188" s="32"/>
      <c r="M188" s="32"/>
      <c r="N188" s="32"/>
      <c r="O188" s="32"/>
      <c r="P188" s="32"/>
      <c r="Q188" s="32"/>
      <c r="R188" s="32"/>
      <c r="S188" s="32"/>
      <c r="T188" s="32"/>
      <c r="U188" s="32"/>
      <c r="V188" s="32"/>
      <c r="W188" s="32"/>
      <c r="X188" s="32"/>
      <c r="Y188" s="32"/>
      <c r="Z188" s="32"/>
      <c r="AA188" s="32"/>
      <c r="AB188" s="32"/>
      <c r="AC188" s="32">
        <v>0</v>
      </c>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59" t="s">
        <v>961</v>
      </c>
      <c r="C189" s="300"/>
      <c r="D189" s="308"/>
      <c r="E189" s="309"/>
      <c r="F189" s="310"/>
      <c r="G189" s="285"/>
      <c r="H189" s="283"/>
      <c r="I189" s="313"/>
      <c r="J189" s="32"/>
      <c r="K189" s="32"/>
      <c r="L189" s="32"/>
      <c r="M189" s="32"/>
      <c r="N189" s="32"/>
      <c r="O189" s="32"/>
      <c r="P189" s="32"/>
      <c r="Q189" s="32"/>
      <c r="R189" s="32"/>
      <c r="S189" s="32"/>
      <c r="T189" s="32"/>
      <c r="U189" s="32"/>
      <c r="V189" s="32"/>
      <c r="W189" s="32"/>
      <c r="X189" s="32"/>
      <c r="Y189" s="32"/>
      <c r="Z189" s="32"/>
      <c r="AA189" s="32"/>
      <c r="AB189" s="32"/>
      <c r="AC189" s="32">
        <v>1</v>
      </c>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11">
        <v>38</v>
      </c>
      <c r="B190" s="262" t="s">
        <v>962</v>
      </c>
      <c r="C190" s="301" t="s">
        <v>963</v>
      </c>
      <c r="D190" s="267" t="s">
        <v>207</v>
      </c>
      <c r="E190" s="273">
        <v>1</v>
      </c>
      <c r="F190" s="286"/>
      <c r="G190" s="284">
        <f>ROUND(E190*F190,2)</f>
        <v>0</v>
      </c>
      <c r="H190" s="283" t="s">
        <v>466</v>
      </c>
      <c r="I190" s="313" t="s">
        <v>209</v>
      </c>
      <c r="J190" s="32"/>
      <c r="K190" s="32"/>
      <c r="L190" s="32"/>
      <c r="M190" s="32"/>
      <c r="N190" s="32"/>
      <c r="O190" s="32"/>
      <c r="P190" s="32"/>
      <c r="Q190" s="32"/>
      <c r="R190" s="32"/>
      <c r="S190" s="32"/>
      <c r="T190" s="32"/>
      <c r="U190" s="32"/>
      <c r="V190" s="32"/>
      <c r="W190" s="32"/>
      <c r="X190" s="32"/>
      <c r="Y190" s="32"/>
      <c r="Z190" s="32"/>
      <c r="AA190" s="32"/>
      <c r="AB190" s="32"/>
      <c r="AC190" s="32"/>
      <c r="AD190" s="32"/>
      <c r="AE190" s="32" t="s">
        <v>210</v>
      </c>
      <c r="AF190" s="32"/>
      <c r="AG190" s="32"/>
      <c r="AH190" s="32"/>
      <c r="AI190" s="32"/>
      <c r="AJ190" s="32"/>
      <c r="AK190" s="32"/>
      <c r="AL190" s="32"/>
      <c r="AM190" s="32">
        <v>15</v>
      </c>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63"/>
      <c r="C191" s="303" t="s">
        <v>964</v>
      </c>
      <c r="D191" s="269"/>
      <c r="E191" s="275"/>
      <c r="F191" s="289"/>
      <c r="G191" s="290"/>
      <c r="H191" s="283"/>
      <c r="I191" s="313"/>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251" t="str">
        <f>C191</f>
        <v>Zakrývání rozpracovaných tesařských konstrukcí těžkou plachtou na ochranu před srážkovou vodou.</v>
      </c>
      <c r="BB191" s="32"/>
      <c r="BC191" s="32"/>
      <c r="BD191" s="32"/>
      <c r="BE191" s="32"/>
      <c r="BF191" s="32"/>
      <c r="BG191" s="32"/>
      <c r="BH191" s="32"/>
    </row>
    <row r="192" spans="1:60" outlineLevel="1">
      <c r="A192" s="307"/>
      <c r="B192" s="263"/>
      <c r="C192" s="302" t="s">
        <v>965</v>
      </c>
      <c r="D192" s="268"/>
      <c r="E192" s="274">
        <v>1</v>
      </c>
      <c r="F192" s="284"/>
      <c r="G192" s="284"/>
      <c r="H192" s="283"/>
      <c r="I192" s="313"/>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59" t="s">
        <v>966</v>
      </c>
      <c r="C193" s="300"/>
      <c r="D193" s="308"/>
      <c r="E193" s="309"/>
      <c r="F193" s="310"/>
      <c r="G193" s="285"/>
      <c r="H193" s="283"/>
      <c r="I193" s="313"/>
      <c r="J193" s="32"/>
      <c r="K193" s="32"/>
      <c r="L193" s="32"/>
      <c r="M193" s="32"/>
      <c r="N193" s="32"/>
      <c r="O193" s="32"/>
      <c r="P193" s="32"/>
      <c r="Q193" s="32"/>
      <c r="R193" s="32"/>
      <c r="S193" s="32"/>
      <c r="T193" s="32"/>
      <c r="U193" s="32"/>
      <c r="V193" s="32"/>
      <c r="W193" s="32"/>
      <c r="X193" s="32"/>
      <c r="Y193" s="32"/>
      <c r="Z193" s="32"/>
      <c r="AA193" s="32"/>
      <c r="AB193" s="32"/>
      <c r="AC193" s="32">
        <v>0</v>
      </c>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outlineLevel="1">
      <c r="A194" s="311">
        <v>39</v>
      </c>
      <c r="B194" s="262" t="s">
        <v>967</v>
      </c>
      <c r="C194" s="301" t="s">
        <v>968</v>
      </c>
      <c r="D194" s="267" t="s">
        <v>217</v>
      </c>
      <c r="E194" s="273">
        <v>36.299999999999997</v>
      </c>
      <c r="F194" s="286"/>
      <c r="G194" s="284">
        <f>ROUND(E194*F194,2)</f>
        <v>0</v>
      </c>
      <c r="H194" s="283" t="s">
        <v>466</v>
      </c>
      <c r="I194" s="313" t="s">
        <v>209</v>
      </c>
      <c r="J194" s="32"/>
      <c r="K194" s="32"/>
      <c r="L194" s="32"/>
      <c r="M194" s="32"/>
      <c r="N194" s="32"/>
      <c r="O194" s="32"/>
      <c r="P194" s="32"/>
      <c r="Q194" s="32"/>
      <c r="R194" s="32"/>
      <c r="S194" s="32"/>
      <c r="T194" s="32"/>
      <c r="U194" s="32"/>
      <c r="V194" s="32"/>
      <c r="W194" s="32"/>
      <c r="X194" s="32"/>
      <c r="Y194" s="32"/>
      <c r="Z194" s="32"/>
      <c r="AA194" s="32"/>
      <c r="AB194" s="32"/>
      <c r="AC194" s="32"/>
      <c r="AD194" s="32"/>
      <c r="AE194" s="32" t="s">
        <v>210</v>
      </c>
      <c r="AF194" s="32"/>
      <c r="AG194" s="32"/>
      <c r="AH194" s="32"/>
      <c r="AI194" s="32"/>
      <c r="AJ194" s="32"/>
      <c r="AK194" s="32"/>
      <c r="AL194" s="32"/>
      <c r="AM194" s="32">
        <v>15</v>
      </c>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outlineLevel="1">
      <c r="A195" s="307"/>
      <c r="B195" s="263"/>
      <c r="C195" s="302" t="s">
        <v>969</v>
      </c>
      <c r="D195" s="268"/>
      <c r="E195" s="274"/>
      <c r="F195" s="284"/>
      <c r="G195" s="284"/>
      <c r="H195" s="283"/>
      <c r="I195" s="313"/>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7"/>
      <c r="B196" s="263"/>
      <c r="C196" s="302" t="s">
        <v>970</v>
      </c>
      <c r="D196" s="268"/>
      <c r="E196" s="274">
        <v>36.299999999999997</v>
      </c>
      <c r="F196" s="284"/>
      <c r="G196" s="284"/>
      <c r="H196" s="283"/>
      <c r="I196" s="313"/>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07"/>
      <c r="B197" s="259" t="s">
        <v>971</v>
      </c>
      <c r="C197" s="300"/>
      <c r="D197" s="308"/>
      <c r="E197" s="309"/>
      <c r="F197" s="310"/>
      <c r="G197" s="285"/>
      <c r="H197" s="283"/>
      <c r="I197" s="313"/>
      <c r="J197" s="32"/>
      <c r="K197" s="32"/>
      <c r="L197" s="32"/>
      <c r="M197" s="32"/>
      <c r="N197" s="32"/>
      <c r="O197" s="32"/>
      <c r="P197" s="32"/>
      <c r="Q197" s="32"/>
      <c r="R197" s="32"/>
      <c r="S197" s="32"/>
      <c r="T197" s="32"/>
      <c r="U197" s="32"/>
      <c r="V197" s="32"/>
      <c r="W197" s="32"/>
      <c r="X197" s="32"/>
      <c r="Y197" s="32"/>
      <c r="Z197" s="32"/>
      <c r="AA197" s="32"/>
      <c r="AB197" s="32"/>
      <c r="AC197" s="32">
        <v>0</v>
      </c>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59" t="s">
        <v>972</v>
      </c>
      <c r="C198" s="300"/>
      <c r="D198" s="308"/>
      <c r="E198" s="309"/>
      <c r="F198" s="310"/>
      <c r="G198" s="285"/>
      <c r="H198" s="283"/>
      <c r="I198" s="313"/>
      <c r="J198" s="32"/>
      <c r="K198" s="32"/>
      <c r="L198" s="32"/>
      <c r="M198" s="32"/>
      <c r="N198" s="32"/>
      <c r="O198" s="32"/>
      <c r="P198" s="32"/>
      <c r="Q198" s="32"/>
      <c r="R198" s="32"/>
      <c r="S198" s="32"/>
      <c r="T198" s="32"/>
      <c r="U198" s="32"/>
      <c r="V198" s="32"/>
      <c r="W198" s="32"/>
      <c r="X198" s="32"/>
      <c r="Y198" s="32"/>
      <c r="Z198" s="32"/>
      <c r="AA198" s="32"/>
      <c r="AB198" s="32"/>
      <c r="AC198" s="32">
        <v>1</v>
      </c>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11">
        <v>40</v>
      </c>
      <c r="B199" s="262" t="s">
        <v>973</v>
      </c>
      <c r="C199" s="301" t="s">
        <v>974</v>
      </c>
      <c r="D199" s="267" t="s">
        <v>217</v>
      </c>
      <c r="E199" s="273">
        <v>36.299999999999997</v>
      </c>
      <c r="F199" s="286"/>
      <c r="G199" s="284">
        <f>ROUND(E199*F199,2)</f>
        <v>0</v>
      </c>
      <c r="H199" s="283" t="s">
        <v>466</v>
      </c>
      <c r="I199" s="313" t="s">
        <v>209</v>
      </c>
      <c r="J199" s="32"/>
      <c r="K199" s="32"/>
      <c r="L199" s="32"/>
      <c r="M199" s="32"/>
      <c r="N199" s="32"/>
      <c r="O199" s="32"/>
      <c r="P199" s="32"/>
      <c r="Q199" s="32"/>
      <c r="R199" s="32"/>
      <c r="S199" s="32"/>
      <c r="T199" s="32"/>
      <c r="U199" s="32"/>
      <c r="V199" s="32"/>
      <c r="W199" s="32"/>
      <c r="X199" s="32"/>
      <c r="Y199" s="32"/>
      <c r="Z199" s="32"/>
      <c r="AA199" s="32"/>
      <c r="AB199" s="32"/>
      <c r="AC199" s="32"/>
      <c r="AD199" s="32"/>
      <c r="AE199" s="32" t="s">
        <v>210</v>
      </c>
      <c r="AF199" s="32"/>
      <c r="AG199" s="32"/>
      <c r="AH199" s="32"/>
      <c r="AI199" s="32"/>
      <c r="AJ199" s="32"/>
      <c r="AK199" s="32"/>
      <c r="AL199" s="32"/>
      <c r="AM199" s="32">
        <v>15</v>
      </c>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7"/>
      <c r="B200" s="263"/>
      <c r="C200" s="302" t="s">
        <v>975</v>
      </c>
      <c r="D200" s="268"/>
      <c r="E200" s="274">
        <v>36.299999999999997</v>
      </c>
      <c r="F200" s="284"/>
      <c r="G200" s="284"/>
      <c r="H200" s="283"/>
      <c r="I200" s="313"/>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07"/>
      <c r="B201" s="259" t="s">
        <v>976</v>
      </c>
      <c r="C201" s="300"/>
      <c r="D201" s="308"/>
      <c r="E201" s="309"/>
      <c r="F201" s="310"/>
      <c r="G201" s="285"/>
      <c r="H201" s="283"/>
      <c r="I201" s="313"/>
      <c r="J201" s="32"/>
      <c r="K201" s="32"/>
      <c r="L201" s="32"/>
      <c r="M201" s="32"/>
      <c r="N201" s="32"/>
      <c r="O201" s="32"/>
      <c r="P201" s="32"/>
      <c r="Q201" s="32"/>
      <c r="R201" s="32"/>
      <c r="S201" s="32"/>
      <c r="T201" s="32"/>
      <c r="U201" s="32"/>
      <c r="V201" s="32"/>
      <c r="W201" s="32"/>
      <c r="X201" s="32"/>
      <c r="Y201" s="32"/>
      <c r="Z201" s="32"/>
      <c r="AA201" s="32"/>
      <c r="AB201" s="32"/>
      <c r="AC201" s="32">
        <v>0</v>
      </c>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11">
        <v>41</v>
      </c>
      <c r="B202" s="262" t="s">
        <v>977</v>
      </c>
      <c r="C202" s="301" t="s">
        <v>978</v>
      </c>
      <c r="D202" s="267" t="s">
        <v>638</v>
      </c>
      <c r="E202" s="273">
        <v>0.87119999999999997</v>
      </c>
      <c r="F202" s="286"/>
      <c r="G202" s="284">
        <f>ROUND(E202*F202,2)</f>
        <v>0</v>
      </c>
      <c r="H202" s="283" t="s">
        <v>466</v>
      </c>
      <c r="I202" s="313" t="s">
        <v>209</v>
      </c>
      <c r="J202" s="32"/>
      <c r="K202" s="32"/>
      <c r="L202" s="32"/>
      <c r="M202" s="32"/>
      <c r="N202" s="32"/>
      <c r="O202" s="32"/>
      <c r="P202" s="32"/>
      <c r="Q202" s="32"/>
      <c r="R202" s="32"/>
      <c r="S202" s="32"/>
      <c r="T202" s="32"/>
      <c r="U202" s="32"/>
      <c r="V202" s="32"/>
      <c r="W202" s="32"/>
      <c r="X202" s="32"/>
      <c r="Y202" s="32"/>
      <c r="Z202" s="32"/>
      <c r="AA202" s="32"/>
      <c r="AB202" s="32"/>
      <c r="AC202" s="32"/>
      <c r="AD202" s="32"/>
      <c r="AE202" s="32" t="s">
        <v>210</v>
      </c>
      <c r="AF202" s="32"/>
      <c r="AG202" s="32"/>
      <c r="AH202" s="32"/>
      <c r="AI202" s="32"/>
      <c r="AJ202" s="32"/>
      <c r="AK202" s="32"/>
      <c r="AL202" s="32"/>
      <c r="AM202" s="32">
        <v>15</v>
      </c>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outlineLevel="1">
      <c r="A203" s="307"/>
      <c r="B203" s="263"/>
      <c r="C203" s="302" t="s">
        <v>979</v>
      </c>
      <c r="D203" s="268"/>
      <c r="E203" s="274">
        <v>0.87119999999999997</v>
      </c>
      <c r="F203" s="284"/>
      <c r="G203" s="284"/>
      <c r="H203" s="283"/>
      <c r="I203" s="313"/>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outlineLevel="1">
      <c r="A204" s="311">
        <v>42</v>
      </c>
      <c r="B204" s="262" t="s">
        <v>980</v>
      </c>
      <c r="C204" s="301" t="s">
        <v>981</v>
      </c>
      <c r="D204" s="267" t="s">
        <v>217</v>
      </c>
      <c r="E204" s="273">
        <v>7.0460000000000003</v>
      </c>
      <c r="F204" s="286"/>
      <c r="G204" s="284">
        <f>ROUND(E204*F204,2)</f>
        <v>0</v>
      </c>
      <c r="H204" s="283"/>
      <c r="I204" s="313" t="s">
        <v>242</v>
      </c>
      <c r="J204" s="32"/>
      <c r="K204" s="32"/>
      <c r="L204" s="32"/>
      <c r="M204" s="32"/>
      <c r="N204" s="32"/>
      <c r="O204" s="32"/>
      <c r="P204" s="32"/>
      <c r="Q204" s="32"/>
      <c r="R204" s="32"/>
      <c r="S204" s="32"/>
      <c r="T204" s="32"/>
      <c r="U204" s="32"/>
      <c r="V204" s="32"/>
      <c r="W204" s="32"/>
      <c r="X204" s="32"/>
      <c r="Y204" s="32"/>
      <c r="Z204" s="32"/>
      <c r="AA204" s="32"/>
      <c r="AB204" s="32"/>
      <c r="AC204" s="32"/>
      <c r="AD204" s="32"/>
      <c r="AE204" s="32" t="s">
        <v>243</v>
      </c>
      <c r="AF204" s="32" t="s">
        <v>244</v>
      </c>
      <c r="AG204" s="32"/>
      <c r="AH204" s="32"/>
      <c r="AI204" s="32"/>
      <c r="AJ204" s="32"/>
      <c r="AK204" s="32"/>
      <c r="AL204" s="32"/>
      <c r="AM204" s="32">
        <v>15</v>
      </c>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07"/>
      <c r="B205" s="263"/>
      <c r="C205" s="302" t="s">
        <v>982</v>
      </c>
      <c r="D205" s="268"/>
      <c r="E205" s="274"/>
      <c r="F205" s="284"/>
      <c r="G205" s="284"/>
      <c r="H205" s="283"/>
      <c r="I205" s="313"/>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63"/>
      <c r="C206" s="302" t="s">
        <v>983</v>
      </c>
      <c r="D206" s="268"/>
      <c r="E206" s="274">
        <v>7.0460000000000003</v>
      </c>
      <c r="F206" s="284"/>
      <c r="G206" s="284"/>
      <c r="H206" s="283"/>
      <c r="I206" s="313"/>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59" t="s">
        <v>984</v>
      </c>
      <c r="C207" s="300"/>
      <c r="D207" s="308"/>
      <c r="E207" s="309"/>
      <c r="F207" s="310"/>
      <c r="G207" s="285"/>
      <c r="H207" s="283"/>
      <c r="I207" s="313"/>
      <c r="J207" s="32"/>
      <c r="K207" s="32"/>
      <c r="L207" s="32"/>
      <c r="M207" s="32"/>
      <c r="N207" s="32"/>
      <c r="O207" s="32"/>
      <c r="P207" s="32"/>
      <c r="Q207" s="32"/>
      <c r="R207" s="32"/>
      <c r="S207" s="32"/>
      <c r="T207" s="32"/>
      <c r="U207" s="32"/>
      <c r="V207" s="32"/>
      <c r="W207" s="32"/>
      <c r="X207" s="32"/>
      <c r="Y207" s="32"/>
      <c r="Z207" s="32"/>
      <c r="AA207" s="32"/>
      <c r="AB207" s="32"/>
      <c r="AC207" s="32">
        <v>0</v>
      </c>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07"/>
      <c r="B208" s="259" t="s">
        <v>985</v>
      </c>
      <c r="C208" s="300"/>
      <c r="D208" s="308"/>
      <c r="E208" s="309"/>
      <c r="F208" s="310"/>
      <c r="G208" s="285"/>
      <c r="H208" s="283"/>
      <c r="I208" s="313"/>
      <c r="J208" s="32"/>
      <c r="K208" s="32"/>
      <c r="L208" s="32"/>
      <c r="M208" s="32"/>
      <c r="N208" s="32"/>
      <c r="O208" s="32"/>
      <c r="P208" s="32"/>
      <c r="Q208" s="32"/>
      <c r="R208" s="32"/>
      <c r="S208" s="32"/>
      <c r="T208" s="32"/>
      <c r="U208" s="32"/>
      <c r="V208" s="32"/>
      <c r="W208" s="32"/>
      <c r="X208" s="32"/>
      <c r="Y208" s="32"/>
      <c r="Z208" s="32"/>
      <c r="AA208" s="32"/>
      <c r="AB208" s="32"/>
      <c r="AC208" s="32">
        <v>1</v>
      </c>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11">
        <v>43</v>
      </c>
      <c r="B209" s="262" t="s">
        <v>986</v>
      </c>
      <c r="C209" s="301" t="s">
        <v>987</v>
      </c>
      <c r="D209" s="267" t="s">
        <v>217</v>
      </c>
      <c r="E209" s="273">
        <v>7</v>
      </c>
      <c r="F209" s="286"/>
      <c r="G209" s="284">
        <f>ROUND(E209*F209,2)</f>
        <v>0</v>
      </c>
      <c r="H209" s="283" t="s">
        <v>466</v>
      </c>
      <c r="I209" s="313" t="s">
        <v>209</v>
      </c>
      <c r="J209" s="32"/>
      <c r="K209" s="32"/>
      <c r="L209" s="32"/>
      <c r="M209" s="32"/>
      <c r="N209" s="32"/>
      <c r="O209" s="32"/>
      <c r="P209" s="32"/>
      <c r="Q209" s="32"/>
      <c r="R209" s="32"/>
      <c r="S209" s="32"/>
      <c r="T209" s="32"/>
      <c r="U209" s="32"/>
      <c r="V209" s="32"/>
      <c r="W209" s="32"/>
      <c r="X209" s="32"/>
      <c r="Y209" s="32"/>
      <c r="Z209" s="32"/>
      <c r="AA209" s="32"/>
      <c r="AB209" s="32"/>
      <c r="AC209" s="32"/>
      <c r="AD209" s="32"/>
      <c r="AE209" s="32" t="s">
        <v>210</v>
      </c>
      <c r="AF209" s="32"/>
      <c r="AG209" s="32"/>
      <c r="AH209" s="32"/>
      <c r="AI209" s="32"/>
      <c r="AJ209" s="32"/>
      <c r="AK209" s="32"/>
      <c r="AL209" s="32"/>
      <c r="AM209" s="32">
        <v>15</v>
      </c>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7"/>
      <c r="B210" s="263"/>
      <c r="C210" s="302" t="s">
        <v>988</v>
      </c>
      <c r="D210" s="268"/>
      <c r="E210" s="274">
        <v>7</v>
      </c>
      <c r="F210" s="284"/>
      <c r="G210" s="284"/>
      <c r="H210" s="283"/>
      <c r="I210" s="313"/>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07"/>
      <c r="B211" s="259" t="s">
        <v>989</v>
      </c>
      <c r="C211" s="300"/>
      <c r="D211" s="308"/>
      <c r="E211" s="309"/>
      <c r="F211" s="310"/>
      <c r="G211" s="285"/>
      <c r="H211" s="283"/>
      <c r="I211" s="313"/>
      <c r="J211" s="32"/>
      <c r="K211" s="32"/>
      <c r="L211" s="32"/>
      <c r="M211" s="32"/>
      <c r="N211" s="32"/>
      <c r="O211" s="32"/>
      <c r="P211" s="32"/>
      <c r="Q211" s="32"/>
      <c r="R211" s="32"/>
      <c r="S211" s="32"/>
      <c r="T211" s="32"/>
      <c r="U211" s="32"/>
      <c r="V211" s="32"/>
      <c r="W211" s="32"/>
      <c r="X211" s="32"/>
      <c r="Y211" s="32"/>
      <c r="Z211" s="32"/>
      <c r="AA211" s="32"/>
      <c r="AB211" s="32"/>
      <c r="AC211" s="32">
        <v>0</v>
      </c>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11">
        <v>44</v>
      </c>
      <c r="B212" s="262" t="s">
        <v>990</v>
      </c>
      <c r="C212" s="301" t="s">
        <v>991</v>
      </c>
      <c r="D212" s="267" t="s">
        <v>638</v>
      </c>
      <c r="E212" s="273">
        <v>0.252</v>
      </c>
      <c r="F212" s="286"/>
      <c r="G212" s="284">
        <f>ROUND(E212*F212,2)</f>
        <v>0</v>
      </c>
      <c r="H212" s="283" t="s">
        <v>466</v>
      </c>
      <c r="I212" s="313" t="s">
        <v>209</v>
      </c>
      <c r="J212" s="32"/>
      <c r="K212" s="32"/>
      <c r="L212" s="32"/>
      <c r="M212" s="32"/>
      <c r="N212" s="32"/>
      <c r="O212" s="32"/>
      <c r="P212" s="32"/>
      <c r="Q212" s="32"/>
      <c r="R212" s="32"/>
      <c r="S212" s="32"/>
      <c r="T212" s="32"/>
      <c r="U212" s="32"/>
      <c r="V212" s="32"/>
      <c r="W212" s="32"/>
      <c r="X212" s="32"/>
      <c r="Y212" s="32"/>
      <c r="Z212" s="32"/>
      <c r="AA212" s="32"/>
      <c r="AB212" s="32"/>
      <c r="AC212" s="32"/>
      <c r="AD212" s="32"/>
      <c r="AE212" s="32" t="s">
        <v>210</v>
      </c>
      <c r="AF212" s="32"/>
      <c r="AG212" s="32"/>
      <c r="AH212" s="32"/>
      <c r="AI212" s="32"/>
      <c r="AJ212" s="32"/>
      <c r="AK212" s="32"/>
      <c r="AL212" s="32"/>
      <c r="AM212" s="32">
        <v>15</v>
      </c>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07"/>
      <c r="B213" s="263"/>
      <c r="C213" s="302" t="s">
        <v>992</v>
      </c>
      <c r="D213" s="268"/>
      <c r="E213" s="274">
        <v>0.252</v>
      </c>
      <c r="F213" s="284"/>
      <c r="G213" s="284"/>
      <c r="H213" s="283"/>
      <c r="I213" s="313"/>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11">
        <v>45</v>
      </c>
      <c r="B214" s="262" t="s">
        <v>993</v>
      </c>
      <c r="C214" s="301" t="s">
        <v>994</v>
      </c>
      <c r="D214" s="267" t="s">
        <v>638</v>
      </c>
      <c r="E214" s="273">
        <v>0.2772</v>
      </c>
      <c r="F214" s="286"/>
      <c r="G214" s="284">
        <f>ROUND(E214*F214,2)</f>
        <v>0</v>
      </c>
      <c r="H214" s="283"/>
      <c r="I214" s="313" t="s">
        <v>242</v>
      </c>
      <c r="J214" s="32"/>
      <c r="K214" s="32"/>
      <c r="L214" s="32"/>
      <c r="M214" s="32"/>
      <c r="N214" s="32"/>
      <c r="O214" s="32"/>
      <c r="P214" s="32"/>
      <c r="Q214" s="32"/>
      <c r="R214" s="32"/>
      <c r="S214" s="32"/>
      <c r="T214" s="32"/>
      <c r="U214" s="32"/>
      <c r="V214" s="32"/>
      <c r="W214" s="32"/>
      <c r="X214" s="32"/>
      <c r="Y214" s="32"/>
      <c r="Z214" s="32"/>
      <c r="AA214" s="32"/>
      <c r="AB214" s="32"/>
      <c r="AC214" s="32"/>
      <c r="AD214" s="32"/>
      <c r="AE214" s="32" t="s">
        <v>243</v>
      </c>
      <c r="AF214" s="32" t="s">
        <v>370</v>
      </c>
      <c r="AG214" s="32"/>
      <c r="AH214" s="32"/>
      <c r="AI214" s="32"/>
      <c r="AJ214" s="32"/>
      <c r="AK214" s="32"/>
      <c r="AL214" s="32"/>
      <c r="AM214" s="32">
        <v>15</v>
      </c>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63"/>
      <c r="C215" s="302" t="s">
        <v>995</v>
      </c>
      <c r="D215" s="268"/>
      <c r="E215" s="274">
        <v>0.2772</v>
      </c>
      <c r="F215" s="284"/>
      <c r="G215" s="284"/>
      <c r="H215" s="283"/>
      <c r="I215" s="313"/>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7"/>
      <c r="B216" s="259" t="s">
        <v>456</v>
      </c>
      <c r="C216" s="300"/>
      <c r="D216" s="308"/>
      <c r="E216" s="309"/>
      <c r="F216" s="310"/>
      <c r="G216" s="285"/>
      <c r="H216" s="283"/>
      <c r="I216" s="313"/>
      <c r="J216" s="32"/>
      <c r="K216" s="32"/>
      <c r="L216" s="32"/>
      <c r="M216" s="32"/>
      <c r="N216" s="32"/>
      <c r="O216" s="32"/>
      <c r="P216" s="32"/>
      <c r="Q216" s="32"/>
      <c r="R216" s="32"/>
      <c r="S216" s="32"/>
      <c r="T216" s="32"/>
      <c r="U216" s="32"/>
      <c r="V216" s="32"/>
      <c r="W216" s="32"/>
      <c r="X216" s="32"/>
      <c r="Y216" s="32"/>
      <c r="Z216" s="32"/>
      <c r="AA216" s="32"/>
      <c r="AB216" s="32"/>
      <c r="AC216" s="32">
        <v>0</v>
      </c>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07"/>
      <c r="B217" s="259" t="s">
        <v>457</v>
      </c>
      <c r="C217" s="300"/>
      <c r="D217" s="308"/>
      <c r="E217" s="309"/>
      <c r="F217" s="310"/>
      <c r="G217" s="285"/>
      <c r="H217" s="283"/>
      <c r="I217" s="313"/>
      <c r="J217" s="32"/>
      <c r="K217" s="32"/>
      <c r="L217" s="32"/>
      <c r="M217" s="32"/>
      <c r="N217" s="32"/>
      <c r="O217" s="32"/>
      <c r="P217" s="32"/>
      <c r="Q217" s="32"/>
      <c r="R217" s="32"/>
      <c r="S217" s="32"/>
      <c r="T217" s="32"/>
      <c r="U217" s="32"/>
      <c r="V217" s="32"/>
      <c r="W217" s="32"/>
      <c r="X217" s="32"/>
      <c r="Y217" s="32"/>
      <c r="Z217" s="32"/>
      <c r="AA217" s="32"/>
      <c r="AB217" s="32"/>
      <c r="AC217" s="32"/>
      <c r="AD217" s="32"/>
      <c r="AE217" s="32" t="s">
        <v>204</v>
      </c>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11">
        <v>46</v>
      </c>
      <c r="B218" s="262" t="s">
        <v>996</v>
      </c>
      <c r="C218" s="301" t="s">
        <v>997</v>
      </c>
      <c r="D218" s="267" t="s">
        <v>217</v>
      </c>
      <c r="E218" s="273">
        <v>7</v>
      </c>
      <c r="F218" s="286"/>
      <c r="G218" s="284">
        <f>ROUND(E218*F218,2)</f>
        <v>0</v>
      </c>
      <c r="H218" s="283" t="s">
        <v>460</v>
      </c>
      <c r="I218" s="313" t="s">
        <v>209</v>
      </c>
      <c r="J218" s="32"/>
      <c r="K218" s="32"/>
      <c r="L218" s="32"/>
      <c r="M218" s="32"/>
      <c r="N218" s="32"/>
      <c r="O218" s="32"/>
      <c r="P218" s="32"/>
      <c r="Q218" s="32"/>
      <c r="R218" s="32"/>
      <c r="S218" s="32"/>
      <c r="T218" s="32"/>
      <c r="U218" s="32"/>
      <c r="V218" s="32"/>
      <c r="W218" s="32"/>
      <c r="X218" s="32"/>
      <c r="Y218" s="32"/>
      <c r="Z218" s="32"/>
      <c r="AA218" s="32"/>
      <c r="AB218" s="32"/>
      <c r="AC218" s="32"/>
      <c r="AD218" s="32"/>
      <c r="AE218" s="32" t="s">
        <v>210</v>
      </c>
      <c r="AF218" s="32"/>
      <c r="AG218" s="32"/>
      <c r="AH218" s="32"/>
      <c r="AI218" s="32"/>
      <c r="AJ218" s="32"/>
      <c r="AK218" s="32"/>
      <c r="AL218" s="32"/>
      <c r="AM218" s="32">
        <v>15</v>
      </c>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07"/>
      <c r="B219" s="263"/>
      <c r="C219" s="302" t="s">
        <v>998</v>
      </c>
      <c r="D219" s="268"/>
      <c r="E219" s="274">
        <v>7</v>
      </c>
      <c r="F219" s="284"/>
      <c r="G219" s="284"/>
      <c r="H219" s="283"/>
      <c r="I219" s="313"/>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11">
        <v>47</v>
      </c>
      <c r="B220" s="262" t="s">
        <v>999</v>
      </c>
      <c r="C220" s="301" t="s">
        <v>1000</v>
      </c>
      <c r="D220" s="267" t="s">
        <v>217</v>
      </c>
      <c r="E220" s="273">
        <v>8.4</v>
      </c>
      <c r="F220" s="286"/>
      <c r="G220" s="284">
        <f>ROUND(E220*F220,2)</f>
        <v>0</v>
      </c>
      <c r="H220" s="283" t="s">
        <v>286</v>
      </c>
      <c r="I220" s="313" t="s">
        <v>209</v>
      </c>
      <c r="J220" s="32"/>
      <c r="K220" s="32"/>
      <c r="L220" s="32"/>
      <c r="M220" s="32"/>
      <c r="N220" s="32"/>
      <c r="O220" s="32"/>
      <c r="P220" s="32"/>
      <c r="Q220" s="32"/>
      <c r="R220" s="32"/>
      <c r="S220" s="32"/>
      <c r="T220" s="32"/>
      <c r="U220" s="32"/>
      <c r="V220" s="32"/>
      <c r="W220" s="32"/>
      <c r="X220" s="32"/>
      <c r="Y220" s="32"/>
      <c r="Z220" s="32"/>
      <c r="AA220" s="32"/>
      <c r="AB220" s="32"/>
      <c r="AC220" s="32"/>
      <c r="AD220" s="32"/>
      <c r="AE220" s="32" t="s">
        <v>210</v>
      </c>
      <c r="AF220" s="32"/>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07"/>
      <c r="B221" s="263"/>
      <c r="C221" s="302" t="s">
        <v>1001</v>
      </c>
      <c r="D221" s="268"/>
      <c r="E221" s="274">
        <v>8.4</v>
      </c>
      <c r="F221" s="284"/>
      <c r="G221" s="284"/>
      <c r="H221" s="283"/>
      <c r="I221" s="313"/>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11">
        <v>48</v>
      </c>
      <c r="B222" s="262" t="s">
        <v>1002</v>
      </c>
      <c r="C222" s="301" t="s">
        <v>1003</v>
      </c>
      <c r="D222" s="267" t="s">
        <v>338</v>
      </c>
      <c r="E222" s="273">
        <v>14.12</v>
      </c>
      <c r="F222" s="286"/>
      <c r="G222" s="284">
        <f>ROUND(E222*F222,2)</f>
        <v>0</v>
      </c>
      <c r="H222" s="283"/>
      <c r="I222" s="313" t="s">
        <v>242</v>
      </c>
      <c r="J222" s="32"/>
      <c r="K222" s="32"/>
      <c r="L222" s="32"/>
      <c r="M222" s="32"/>
      <c r="N222" s="32"/>
      <c r="O222" s="32"/>
      <c r="P222" s="32"/>
      <c r="Q222" s="32"/>
      <c r="R222" s="32"/>
      <c r="S222" s="32"/>
      <c r="T222" s="32"/>
      <c r="U222" s="32"/>
      <c r="V222" s="32"/>
      <c r="W222" s="32"/>
      <c r="X222" s="32"/>
      <c r="Y222" s="32"/>
      <c r="Z222" s="32"/>
      <c r="AA222" s="32"/>
      <c r="AB222" s="32"/>
      <c r="AC222" s="32"/>
      <c r="AD222" s="32"/>
      <c r="AE222" s="32" t="s">
        <v>243</v>
      </c>
      <c r="AF222" s="32" t="s">
        <v>244</v>
      </c>
      <c r="AG222" s="32"/>
      <c r="AH222" s="32"/>
      <c r="AI222" s="32"/>
      <c r="AJ222" s="32"/>
      <c r="AK222" s="32"/>
      <c r="AL222" s="32"/>
      <c r="AM222" s="32">
        <v>15</v>
      </c>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07"/>
      <c r="B223" s="263"/>
      <c r="C223" s="302" t="s">
        <v>1004</v>
      </c>
      <c r="D223" s="268"/>
      <c r="E223" s="274">
        <v>14.12</v>
      </c>
      <c r="F223" s="284"/>
      <c r="G223" s="284"/>
      <c r="H223" s="283"/>
      <c r="I223" s="313"/>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59" t="s">
        <v>464</v>
      </c>
      <c r="C224" s="300"/>
      <c r="D224" s="308"/>
      <c r="E224" s="309"/>
      <c r="F224" s="310"/>
      <c r="G224" s="285"/>
      <c r="H224" s="283"/>
      <c r="I224" s="313"/>
      <c r="J224" s="32"/>
      <c r="K224" s="32"/>
      <c r="L224" s="32"/>
      <c r="M224" s="32"/>
      <c r="N224" s="32"/>
      <c r="O224" s="32"/>
      <c r="P224" s="32"/>
      <c r="Q224" s="32"/>
      <c r="R224" s="32"/>
      <c r="S224" s="32"/>
      <c r="T224" s="32"/>
      <c r="U224" s="32"/>
      <c r="V224" s="32"/>
      <c r="W224" s="32"/>
      <c r="X224" s="32"/>
      <c r="Y224" s="32"/>
      <c r="Z224" s="32"/>
      <c r="AA224" s="32"/>
      <c r="AB224" s="32"/>
      <c r="AC224" s="32">
        <v>0</v>
      </c>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07"/>
      <c r="B225" s="259" t="s">
        <v>450</v>
      </c>
      <c r="C225" s="300"/>
      <c r="D225" s="308"/>
      <c r="E225" s="309"/>
      <c r="F225" s="310"/>
      <c r="G225" s="285"/>
      <c r="H225" s="283"/>
      <c r="I225" s="313"/>
      <c r="J225" s="32"/>
      <c r="K225" s="32"/>
      <c r="L225" s="32"/>
      <c r="M225" s="32"/>
      <c r="N225" s="32"/>
      <c r="O225" s="32"/>
      <c r="P225" s="32"/>
      <c r="Q225" s="32"/>
      <c r="R225" s="32"/>
      <c r="S225" s="32"/>
      <c r="T225" s="32"/>
      <c r="U225" s="32"/>
      <c r="V225" s="32"/>
      <c r="W225" s="32"/>
      <c r="X225" s="32"/>
      <c r="Y225" s="32"/>
      <c r="Z225" s="32"/>
      <c r="AA225" s="32"/>
      <c r="AB225" s="32"/>
      <c r="AC225" s="32"/>
      <c r="AD225" s="32"/>
      <c r="AE225" s="32" t="s">
        <v>204</v>
      </c>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v>49</v>
      </c>
      <c r="B226" s="263" t="s">
        <v>465</v>
      </c>
      <c r="C226" s="301" t="s">
        <v>452</v>
      </c>
      <c r="D226" s="267" t="s">
        <v>61</v>
      </c>
      <c r="E226" s="276"/>
      <c r="F226" s="286"/>
      <c r="G226" s="284">
        <f>ROUND(E226*F226,2)</f>
        <v>0</v>
      </c>
      <c r="H226" s="283" t="s">
        <v>466</v>
      </c>
      <c r="I226" s="313" t="s">
        <v>209</v>
      </c>
      <c r="J226" s="32"/>
      <c r="K226" s="32"/>
      <c r="L226" s="32"/>
      <c r="M226" s="32"/>
      <c r="N226" s="32"/>
      <c r="O226" s="32"/>
      <c r="P226" s="32"/>
      <c r="Q226" s="32"/>
      <c r="R226" s="32"/>
      <c r="S226" s="32"/>
      <c r="T226" s="32"/>
      <c r="U226" s="32"/>
      <c r="V226" s="32"/>
      <c r="W226" s="32"/>
      <c r="X226" s="32"/>
      <c r="Y226" s="32"/>
      <c r="Z226" s="32"/>
      <c r="AA226" s="32"/>
      <c r="AB226" s="32"/>
      <c r="AC226" s="32"/>
      <c r="AD226" s="32"/>
      <c r="AE226" s="32" t="s">
        <v>210</v>
      </c>
      <c r="AF226" s="32"/>
      <c r="AG226" s="32"/>
      <c r="AH226" s="32"/>
      <c r="AI226" s="32"/>
      <c r="AJ226" s="32"/>
      <c r="AK226" s="32"/>
      <c r="AL226" s="32"/>
      <c r="AM226" s="32">
        <v>15</v>
      </c>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7"/>
      <c r="B227" s="263"/>
      <c r="C227" s="302" t="s">
        <v>453</v>
      </c>
      <c r="D227" s="268"/>
      <c r="E227" s="274"/>
      <c r="F227" s="284"/>
      <c r="G227" s="284"/>
      <c r="H227" s="283"/>
      <c r="I227" s="313"/>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63"/>
      <c r="C228" s="302" t="s">
        <v>1005</v>
      </c>
      <c r="D228" s="268"/>
      <c r="E228" s="274"/>
      <c r="F228" s="284"/>
      <c r="G228" s="284"/>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07"/>
      <c r="B229" s="263"/>
      <c r="C229" s="302" t="s">
        <v>1006</v>
      </c>
      <c r="D229" s="268"/>
      <c r="E229" s="274">
        <v>436.90989999999999</v>
      </c>
      <c r="F229" s="284"/>
      <c r="G229" s="284"/>
      <c r="H229" s="283"/>
      <c r="I229" s="313"/>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c r="A230" s="306" t="s">
        <v>200</v>
      </c>
      <c r="B230" s="261" t="s">
        <v>142</v>
      </c>
      <c r="C230" s="298" t="s">
        <v>143</v>
      </c>
      <c r="D230" s="265"/>
      <c r="E230" s="271"/>
      <c r="F230" s="287">
        <f>SUM(G231:G234)</f>
        <v>0</v>
      </c>
      <c r="G230" s="288"/>
      <c r="H230" s="280"/>
      <c r="I230" s="312"/>
      <c r="AE230" t="s">
        <v>201</v>
      </c>
    </row>
    <row r="231" spans="1:60" outlineLevel="1">
      <c r="A231" s="307"/>
      <c r="B231" s="258" t="s">
        <v>1007</v>
      </c>
      <c r="C231" s="299"/>
      <c r="D231" s="266"/>
      <c r="E231" s="272"/>
      <c r="F231" s="281"/>
      <c r="G231" s="282"/>
      <c r="H231" s="283"/>
      <c r="I231" s="313"/>
      <c r="J231" s="32"/>
      <c r="K231" s="32"/>
      <c r="L231" s="32"/>
      <c r="M231" s="32"/>
      <c r="N231" s="32"/>
      <c r="O231" s="32"/>
      <c r="P231" s="32"/>
      <c r="Q231" s="32"/>
      <c r="R231" s="32"/>
      <c r="S231" s="32"/>
      <c r="T231" s="32"/>
      <c r="U231" s="32"/>
      <c r="V231" s="32"/>
      <c r="W231" s="32"/>
      <c r="X231" s="32"/>
      <c r="Y231" s="32"/>
      <c r="Z231" s="32"/>
      <c r="AA231" s="32"/>
      <c r="AB231" s="32"/>
      <c r="AC231" s="32">
        <v>0</v>
      </c>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outlineLevel="1">
      <c r="A232" s="307"/>
      <c r="B232" s="259" t="s">
        <v>1008</v>
      </c>
      <c r="C232" s="300"/>
      <c r="D232" s="308"/>
      <c r="E232" s="309"/>
      <c r="F232" s="310"/>
      <c r="G232" s="285"/>
      <c r="H232" s="283"/>
      <c r="I232" s="313"/>
      <c r="J232" s="32"/>
      <c r="K232" s="32"/>
      <c r="L232" s="32"/>
      <c r="M232" s="32"/>
      <c r="N232" s="32"/>
      <c r="O232" s="32"/>
      <c r="P232" s="32"/>
      <c r="Q232" s="32"/>
      <c r="R232" s="32"/>
      <c r="S232" s="32"/>
      <c r="T232" s="32"/>
      <c r="U232" s="32"/>
      <c r="V232" s="32"/>
      <c r="W232" s="32"/>
      <c r="X232" s="32"/>
      <c r="Y232" s="32"/>
      <c r="Z232" s="32"/>
      <c r="AA232" s="32"/>
      <c r="AB232" s="32"/>
      <c r="AC232" s="32">
        <v>1</v>
      </c>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11">
        <v>50</v>
      </c>
      <c r="B233" s="262" t="s">
        <v>1009</v>
      </c>
      <c r="C233" s="301" t="s">
        <v>1010</v>
      </c>
      <c r="D233" s="267" t="s">
        <v>207</v>
      </c>
      <c r="E233" s="273">
        <v>8</v>
      </c>
      <c r="F233" s="286"/>
      <c r="G233" s="284">
        <f>ROUND(E233*F233,2)</f>
        <v>0</v>
      </c>
      <c r="H233" s="283" t="s">
        <v>579</v>
      </c>
      <c r="I233" s="313" t="s">
        <v>209</v>
      </c>
      <c r="J233" s="32"/>
      <c r="K233" s="32"/>
      <c r="L233" s="32"/>
      <c r="M233" s="32"/>
      <c r="N233" s="32"/>
      <c r="O233" s="32"/>
      <c r="P233" s="32"/>
      <c r="Q233" s="32"/>
      <c r="R233" s="32"/>
      <c r="S233" s="32"/>
      <c r="T233" s="32"/>
      <c r="U233" s="32"/>
      <c r="V233" s="32"/>
      <c r="W233" s="32"/>
      <c r="X233" s="32"/>
      <c r="Y233" s="32"/>
      <c r="Z233" s="32"/>
      <c r="AA233" s="32"/>
      <c r="AB233" s="32"/>
      <c r="AC233" s="32"/>
      <c r="AD233" s="32"/>
      <c r="AE233" s="32" t="s">
        <v>210</v>
      </c>
      <c r="AF233" s="32"/>
      <c r="AG233" s="32"/>
      <c r="AH233" s="32"/>
      <c r="AI233" s="32"/>
      <c r="AJ233" s="32"/>
      <c r="AK233" s="32"/>
      <c r="AL233" s="32"/>
      <c r="AM233" s="32">
        <v>15</v>
      </c>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outlineLevel="1">
      <c r="A234" s="307"/>
      <c r="B234" s="263"/>
      <c r="C234" s="302" t="s">
        <v>1011</v>
      </c>
      <c r="D234" s="268"/>
      <c r="E234" s="274">
        <v>8</v>
      </c>
      <c r="F234" s="284"/>
      <c r="G234" s="284"/>
      <c r="H234" s="283"/>
      <c r="I234" s="313"/>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c r="A235" s="306" t="s">
        <v>200</v>
      </c>
      <c r="B235" s="261" t="s">
        <v>144</v>
      </c>
      <c r="C235" s="298" t="s">
        <v>145</v>
      </c>
      <c r="D235" s="265"/>
      <c r="E235" s="271"/>
      <c r="F235" s="287">
        <f>SUM(G236:G245)</f>
        <v>0</v>
      </c>
      <c r="G235" s="288"/>
      <c r="H235" s="280"/>
      <c r="I235" s="312"/>
      <c r="AE235" t="s">
        <v>201</v>
      </c>
    </row>
    <row r="236" spans="1:60" outlineLevel="1">
      <c r="A236" s="311">
        <v>51</v>
      </c>
      <c r="B236" s="262" t="s">
        <v>1012</v>
      </c>
      <c r="C236" s="301" t="s">
        <v>1013</v>
      </c>
      <c r="D236" s="267" t="s">
        <v>207</v>
      </c>
      <c r="E236" s="273">
        <v>1</v>
      </c>
      <c r="F236" s="286"/>
      <c r="G236" s="284">
        <f>ROUND(E236*F236,2)</f>
        <v>0</v>
      </c>
      <c r="H236" s="283"/>
      <c r="I236" s="313" t="s">
        <v>242</v>
      </c>
      <c r="J236" s="32"/>
      <c r="K236" s="32"/>
      <c r="L236" s="32"/>
      <c r="M236" s="32"/>
      <c r="N236" s="32"/>
      <c r="O236" s="32"/>
      <c r="P236" s="32"/>
      <c r="Q236" s="32"/>
      <c r="R236" s="32"/>
      <c r="S236" s="32"/>
      <c r="T236" s="32"/>
      <c r="U236" s="32"/>
      <c r="V236" s="32"/>
      <c r="W236" s="32"/>
      <c r="X236" s="32"/>
      <c r="Y236" s="32"/>
      <c r="Z236" s="32"/>
      <c r="AA236" s="32"/>
      <c r="AB236" s="32"/>
      <c r="AC236" s="32"/>
      <c r="AD236" s="32"/>
      <c r="AE236" s="32" t="s">
        <v>243</v>
      </c>
      <c r="AF236" s="32" t="s">
        <v>244</v>
      </c>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07"/>
      <c r="B237" s="263"/>
      <c r="C237" s="302" t="s">
        <v>1014</v>
      </c>
      <c r="D237" s="268"/>
      <c r="E237" s="274">
        <v>1</v>
      </c>
      <c r="F237" s="284"/>
      <c r="G237" s="284"/>
      <c r="H237" s="283"/>
      <c r="I237" s="313"/>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ht="20.399999999999999" outlineLevel="1">
      <c r="A238" s="311">
        <v>52</v>
      </c>
      <c r="B238" s="262" t="s">
        <v>1015</v>
      </c>
      <c r="C238" s="301" t="s">
        <v>1016</v>
      </c>
      <c r="D238" s="267" t="s">
        <v>207</v>
      </c>
      <c r="E238" s="273">
        <v>1</v>
      </c>
      <c r="F238" s="286"/>
      <c r="G238" s="284">
        <f>ROUND(E238*F238,2)</f>
        <v>0</v>
      </c>
      <c r="H238" s="283"/>
      <c r="I238" s="313" t="s">
        <v>242</v>
      </c>
      <c r="J238" s="32"/>
      <c r="K238" s="32"/>
      <c r="L238" s="32"/>
      <c r="M238" s="32"/>
      <c r="N238" s="32"/>
      <c r="O238" s="32"/>
      <c r="P238" s="32"/>
      <c r="Q238" s="32"/>
      <c r="R238" s="32"/>
      <c r="S238" s="32"/>
      <c r="T238" s="32"/>
      <c r="U238" s="32"/>
      <c r="V238" s="32"/>
      <c r="W238" s="32"/>
      <c r="X238" s="32"/>
      <c r="Y238" s="32"/>
      <c r="Z238" s="32"/>
      <c r="AA238" s="32"/>
      <c r="AB238" s="32"/>
      <c r="AC238" s="32"/>
      <c r="AD238" s="32"/>
      <c r="AE238" s="32" t="s">
        <v>243</v>
      </c>
      <c r="AF238" s="32" t="s">
        <v>244</v>
      </c>
      <c r="AG238" s="32"/>
      <c r="AH238" s="32"/>
      <c r="AI238" s="32"/>
      <c r="AJ238" s="32"/>
      <c r="AK238" s="32"/>
      <c r="AL238" s="32"/>
      <c r="AM238" s="32">
        <v>15</v>
      </c>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outlineLevel="1">
      <c r="A239" s="307"/>
      <c r="B239" s="263"/>
      <c r="C239" s="302" t="s">
        <v>1017</v>
      </c>
      <c r="D239" s="268"/>
      <c r="E239" s="274">
        <v>1</v>
      </c>
      <c r="F239" s="284"/>
      <c r="G239" s="284"/>
      <c r="H239" s="283"/>
      <c r="I239" s="313"/>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07"/>
      <c r="B240" s="259" t="s">
        <v>1018</v>
      </c>
      <c r="C240" s="300"/>
      <c r="D240" s="308"/>
      <c r="E240" s="309"/>
      <c r="F240" s="310"/>
      <c r="G240" s="285"/>
      <c r="H240" s="283"/>
      <c r="I240" s="313"/>
      <c r="J240" s="32"/>
      <c r="K240" s="32"/>
      <c r="L240" s="32"/>
      <c r="M240" s="32"/>
      <c r="N240" s="32"/>
      <c r="O240" s="32"/>
      <c r="P240" s="32"/>
      <c r="Q240" s="32"/>
      <c r="R240" s="32"/>
      <c r="S240" s="32"/>
      <c r="T240" s="32"/>
      <c r="U240" s="32"/>
      <c r="V240" s="32"/>
      <c r="W240" s="32"/>
      <c r="X240" s="32"/>
      <c r="Y240" s="32"/>
      <c r="Z240" s="32"/>
      <c r="AA240" s="32"/>
      <c r="AB240" s="32"/>
      <c r="AC240" s="32">
        <v>0</v>
      </c>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59" t="s">
        <v>450</v>
      </c>
      <c r="C241" s="300"/>
      <c r="D241" s="308"/>
      <c r="E241" s="309"/>
      <c r="F241" s="310"/>
      <c r="G241" s="285"/>
      <c r="H241" s="283"/>
      <c r="I241" s="313"/>
      <c r="J241" s="32"/>
      <c r="K241" s="32"/>
      <c r="L241" s="32"/>
      <c r="M241" s="32"/>
      <c r="N241" s="32"/>
      <c r="O241" s="32"/>
      <c r="P241" s="32"/>
      <c r="Q241" s="32"/>
      <c r="R241" s="32"/>
      <c r="S241" s="32"/>
      <c r="T241" s="32"/>
      <c r="U241" s="32"/>
      <c r="V241" s="32"/>
      <c r="W241" s="32"/>
      <c r="X241" s="32"/>
      <c r="Y241" s="32"/>
      <c r="Z241" s="32"/>
      <c r="AA241" s="32"/>
      <c r="AB241" s="32"/>
      <c r="AC241" s="32"/>
      <c r="AD241" s="32"/>
      <c r="AE241" s="32" t="s">
        <v>204</v>
      </c>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07">
        <v>53</v>
      </c>
      <c r="B242" s="263" t="s">
        <v>1019</v>
      </c>
      <c r="C242" s="301" t="s">
        <v>452</v>
      </c>
      <c r="D242" s="267" t="s">
        <v>61</v>
      </c>
      <c r="E242" s="276"/>
      <c r="F242" s="286"/>
      <c r="G242" s="284">
        <f>ROUND(E242*F242,2)</f>
        <v>0</v>
      </c>
      <c r="H242" s="283" t="s">
        <v>1020</v>
      </c>
      <c r="I242" s="313" t="s">
        <v>209</v>
      </c>
      <c r="J242" s="32"/>
      <c r="K242" s="32"/>
      <c r="L242" s="32"/>
      <c r="M242" s="32"/>
      <c r="N242" s="32"/>
      <c r="O242" s="32"/>
      <c r="P242" s="32"/>
      <c r="Q242" s="32"/>
      <c r="R242" s="32"/>
      <c r="S242" s="32"/>
      <c r="T242" s="32"/>
      <c r="U242" s="32"/>
      <c r="V242" s="32"/>
      <c r="W242" s="32"/>
      <c r="X242" s="32"/>
      <c r="Y242" s="32"/>
      <c r="Z242" s="32"/>
      <c r="AA242" s="32"/>
      <c r="AB242" s="32"/>
      <c r="AC242" s="32"/>
      <c r="AD242" s="32"/>
      <c r="AE242" s="32" t="s">
        <v>210</v>
      </c>
      <c r="AF242" s="32"/>
      <c r="AG242" s="32"/>
      <c r="AH242" s="32"/>
      <c r="AI242" s="32"/>
      <c r="AJ242" s="32"/>
      <c r="AK242" s="32"/>
      <c r="AL242" s="32"/>
      <c r="AM242" s="32">
        <v>15</v>
      </c>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7"/>
      <c r="B243" s="263"/>
      <c r="C243" s="302" t="s">
        <v>453</v>
      </c>
      <c r="D243" s="268"/>
      <c r="E243" s="274"/>
      <c r="F243" s="284"/>
      <c r="G243" s="284"/>
      <c r="H243" s="283"/>
      <c r="I243" s="313"/>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63"/>
      <c r="C244" s="302" t="s">
        <v>1021</v>
      </c>
      <c r="D244" s="268"/>
      <c r="E244" s="274"/>
      <c r="F244" s="284"/>
      <c r="G244" s="284"/>
      <c r="H244" s="283"/>
      <c r="I244" s="313"/>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07"/>
      <c r="B245" s="263"/>
      <c r="C245" s="302" t="s">
        <v>1022</v>
      </c>
      <c r="D245" s="268"/>
      <c r="E245" s="274">
        <v>157.5</v>
      </c>
      <c r="F245" s="284"/>
      <c r="G245" s="284"/>
      <c r="H245" s="283"/>
      <c r="I245" s="313"/>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c r="A246" s="306" t="s">
        <v>200</v>
      </c>
      <c r="B246" s="261" t="s">
        <v>146</v>
      </c>
      <c r="C246" s="298" t="s">
        <v>147</v>
      </c>
      <c r="D246" s="265"/>
      <c r="E246" s="271"/>
      <c r="F246" s="287">
        <f>SUM(G247:G255)</f>
        <v>0</v>
      </c>
      <c r="G246" s="288"/>
      <c r="H246" s="280"/>
      <c r="I246" s="312"/>
      <c r="AE246" t="s">
        <v>201</v>
      </c>
    </row>
    <row r="247" spans="1:60" outlineLevel="1">
      <c r="A247" s="307"/>
      <c r="B247" s="258" t="s">
        <v>1023</v>
      </c>
      <c r="C247" s="299"/>
      <c r="D247" s="266"/>
      <c r="E247" s="272"/>
      <c r="F247" s="281"/>
      <c r="G247" s="282"/>
      <c r="H247" s="283"/>
      <c r="I247" s="31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11">
        <v>54</v>
      </c>
      <c r="B248" s="262" t="s">
        <v>1024</v>
      </c>
      <c r="C248" s="301" t="s">
        <v>1025</v>
      </c>
      <c r="D248" s="267" t="s">
        <v>217</v>
      </c>
      <c r="E248" s="273">
        <v>36.299999999999997</v>
      </c>
      <c r="F248" s="286"/>
      <c r="G248" s="284">
        <f>ROUND(E248*F248,2)</f>
        <v>0</v>
      </c>
      <c r="H248" s="283" t="s">
        <v>1026</v>
      </c>
      <c r="I248" s="313" t="s">
        <v>209</v>
      </c>
      <c r="J248" s="32"/>
      <c r="K248" s="32"/>
      <c r="L248" s="32"/>
      <c r="M248" s="32"/>
      <c r="N248" s="32"/>
      <c r="O248" s="32"/>
      <c r="P248" s="32"/>
      <c r="Q248" s="32"/>
      <c r="R248" s="32"/>
      <c r="S248" s="32"/>
      <c r="T248" s="32"/>
      <c r="U248" s="32"/>
      <c r="V248" s="32"/>
      <c r="W248" s="32"/>
      <c r="X248" s="32"/>
      <c r="Y248" s="32"/>
      <c r="Z248" s="32"/>
      <c r="AA248" s="32"/>
      <c r="AB248" s="32"/>
      <c r="AC248" s="32"/>
      <c r="AD248" s="32"/>
      <c r="AE248" s="32" t="s">
        <v>210</v>
      </c>
      <c r="AF248" s="32"/>
      <c r="AG248" s="32"/>
      <c r="AH248" s="32"/>
      <c r="AI248" s="32"/>
      <c r="AJ248" s="32"/>
      <c r="AK248" s="32"/>
      <c r="AL248" s="32"/>
      <c r="AM248" s="32">
        <v>15</v>
      </c>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c r="B249" s="263"/>
      <c r="C249" s="302" t="s">
        <v>1027</v>
      </c>
      <c r="D249" s="268"/>
      <c r="E249" s="274">
        <v>36.299999999999997</v>
      </c>
      <c r="F249" s="284"/>
      <c r="G249" s="284"/>
      <c r="H249" s="283"/>
      <c r="I249" s="313"/>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outlineLevel="1">
      <c r="A250" s="307"/>
      <c r="B250" s="259" t="s">
        <v>1028</v>
      </c>
      <c r="C250" s="300"/>
      <c r="D250" s="308"/>
      <c r="E250" s="309"/>
      <c r="F250" s="310"/>
      <c r="G250" s="285"/>
      <c r="H250" s="283"/>
      <c r="I250" s="313"/>
      <c r="J250" s="32"/>
      <c r="K250" s="32"/>
      <c r="L250" s="32"/>
      <c r="M250" s="32"/>
      <c r="N250" s="32"/>
      <c r="O250" s="32"/>
      <c r="P250" s="32"/>
      <c r="Q250" s="32"/>
      <c r="R250" s="32"/>
      <c r="S250" s="32"/>
      <c r="T250" s="32"/>
      <c r="U250" s="32"/>
      <c r="V250" s="32"/>
      <c r="W250" s="32"/>
      <c r="X250" s="32"/>
      <c r="Y250" s="32"/>
      <c r="Z250" s="32"/>
      <c r="AA250" s="32"/>
      <c r="AB250" s="32"/>
      <c r="AC250" s="32">
        <v>0</v>
      </c>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7"/>
      <c r="B251" s="259" t="s">
        <v>1029</v>
      </c>
      <c r="C251" s="300"/>
      <c r="D251" s="308"/>
      <c r="E251" s="309"/>
      <c r="F251" s="310"/>
      <c r="G251" s="285"/>
      <c r="H251" s="283"/>
      <c r="I251" s="313"/>
      <c r="J251" s="32"/>
      <c r="K251" s="32"/>
      <c r="L251" s="32"/>
      <c r="M251" s="32"/>
      <c r="N251" s="32"/>
      <c r="O251" s="32"/>
      <c r="P251" s="32"/>
      <c r="Q251" s="32"/>
      <c r="R251" s="32"/>
      <c r="S251" s="32"/>
      <c r="T251" s="32"/>
      <c r="U251" s="32"/>
      <c r="V251" s="32"/>
      <c r="W251" s="32"/>
      <c r="X251" s="32"/>
      <c r="Y251" s="32"/>
      <c r="Z251" s="32"/>
      <c r="AA251" s="32"/>
      <c r="AB251" s="32"/>
      <c r="AC251" s="32"/>
      <c r="AD251" s="32"/>
      <c r="AE251" s="32" t="s">
        <v>204</v>
      </c>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11">
        <v>55</v>
      </c>
      <c r="B252" s="262" t="s">
        <v>1030</v>
      </c>
      <c r="C252" s="301" t="s">
        <v>1031</v>
      </c>
      <c r="D252" s="267" t="s">
        <v>217</v>
      </c>
      <c r="E252" s="273">
        <v>130</v>
      </c>
      <c r="F252" s="286"/>
      <c r="G252" s="284">
        <f>ROUND(E252*F252,2)</f>
        <v>0</v>
      </c>
      <c r="H252" s="283" t="s">
        <v>1026</v>
      </c>
      <c r="I252" s="313" t="s">
        <v>242</v>
      </c>
      <c r="J252" s="32"/>
      <c r="K252" s="32"/>
      <c r="L252" s="32"/>
      <c r="M252" s="32"/>
      <c r="N252" s="32"/>
      <c r="O252" s="32"/>
      <c r="P252" s="32"/>
      <c r="Q252" s="32"/>
      <c r="R252" s="32"/>
      <c r="S252" s="32"/>
      <c r="T252" s="32"/>
      <c r="U252" s="32"/>
      <c r="V252" s="32"/>
      <c r="W252" s="32"/>
      <c r="X252" s="32"/>
      <c r="Y252" s="32"/>
      <c r="Z252" s="32"/>
      <c r="AA252" s="32"/>
      <c r="AB252" s="32"/>
      <c r="AC252" s="32"/>
      <c r="AD252" s="32"/>
      <c r="AE252" s="32" t="s">
        <v>243</v>
      </c>
      <c r="AF252" s="32" t="s">
        <v>244</v>
      </c>
      <c r="AG252" s="32"/>
      <c r="AH252" s="32"/>
      <c r="AI252" s="32"/>
      <c r="AJ252" s="32"/>
      <c r="AK252" s="32"/>
      <c r="AL252" s="32"/>
      <c r="AM252" s="32">
        <v>15</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63"/>
      <c r="C253" s="303" t="s">
        <v>1032</v>
      </c>
      <c r="D253" s="269"/>
      <c r="E253" s="275"/>
      <c r="F253" s="289"/>
      <c r="G253" s="290"/>
      <c r="H253" s="283"/>
      <c r="I253" s="313"/>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251" t="str">
        <f>C253</f>
        <v>včetně montáže, dodávky a demontáže lešení.</v>
      </c>
      <c r="BB253" s="32"/>
      <c r="BC253" s="32"/>
      <c r="BD253" s="32"/>
      <c r="BE253" s="32"/>
      <c r="BF253" s="32"/>
      <c r="BG253" s="32"/>
      <c r="BH253" s="32"/>
    </row>
    <row r="254" spans="1:60" outlineLevel="1">
      <c r="A254" s="307"/>
      <c r="B254" s="263"/>
      <c r="C254" s="302" t="s">
        <v>1033</v>
      </c>
      <c r="D254" s="268"/>
      <c r="E254" s="274"/>
      <c r="F254" s="284"/>
      <c r="G254" s="284"/>
      <c r="H254" s="283"/>
      <c r="I254" s="313"/>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7"/>
      <c r="B255" s="263"/>
      <c r="C255" s="302" t="s">
        <v>1034</v>
      </c>
      <c r="D255" s="268"/>
      <c r="E255" s="274">
        <v>130</v>
      </c>
      <c r="F255" s="284"/>
      <c r="G255" s="284"/>
      <c r="H255" s="283"/>
      <c r="I255" s="313"/>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c r="A256" s="306" t="s">
        <v>200</v>
      </c>
      <c r="B256" s="261" t="s">
        <v>148</v>
      </c>
      <c r="C256" s="298" t="s">
        <v>149</v>
      </c>
      <c r="D256" s="265"/>
      <c r="E256" s="271"/>
      <c r="F256" s="287">
        <f>SUM(G257:G294)</f>
        <v>0</v>
      </c>
      <c r="G256" s="288"/>
      <c r="H256" s="280"/>
      <c r="I256" s="312"/>
      <c r="AE256" t="s">
        <v>201</v>
      </c>
    </row>
    <row r="257" spans="1:60" outlineLevel="1">
      <c r="A257" s="307"/>
      <c r="B257" s="258" t="s">
        <v>1035</v>
      </c>
      <c r="C257" s="299"/>
      <c r="D257" s="266"/>
      <c r="E257" s="272"/>
      <c r="F257" s="281"/>
      <c r="G257" s="282"/>
      <c r="H257" s="283"/>
      <c r="I257" s="313"/>
      <c r="J257" s="32"/>
      <c r="K257" s="32"/>
      <c r="L257" s="32"/>
      <c r="M257" s="32"/>
      <c r="N257" s="32"/>
      <c r="O257" s="32"/>
      <c r="P257" s="32"/>
      <c r="Q257" s="32"/>
      <c r="R257" s="32"/>
      <c r="S257" s="32"/>
      <c r="T257" s="32"/>
      <c r="U257" s="32"/>
      <c r="V257" s="32"/>
      <c r="W257" s="32"/>
      <c r="X257" s="32"/>
      <c r="Y257" s="32"/>
      <c r="Z257" s="32"/>
      <c r="AA257" s="32"/>
      <c r="AB257" s="32"/>
      <c r="AC257" s="32">
        <v>0</v>
      </c>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11">
        <v>56</v>
      </c>
      <c r="B258" s="262" t="s">
        <v>1036</v>
      </c>
      <c r="C258" s="301" t="s">
        <v>1037</v>
      </c>
      <c r="D258" s="267" t="s">
        <v>217</v>
      </c>
      <c r="E258" s="273">
        <v>185.178</v>
      </c>
      <c r="F258" s="286"/>
      <c r="G258" s="284">
        <f>ROUND(E258*F258,2)</f>
        <v>0</v>
      </c>
      <c r="H258" s="283" t="s">
        <v>473</v>
      </c>
      <c r="I258" s="313" t="s">
        <v>209</v>
      </c>
      <c r="J258" s="32"/>
      <c r="K258" s="32"/>
      <c r="L258" s="32"/>
      <c r="M258" s="32"/>
      <c r="N258" s="32"/>
      <c r="O258" s="32"/>
      <c r="P258" s="32"/>
      <c r="Q258" s="32"/>
      <c r="R258" s="32"/>
      <c r="S258" s="32"/>
      <c r="T258" s="32"/>
      <c r="U258" s="32"/>
      <c r="V258" s="32"/>
      <c r="W258" s="32"/>
      <c r="X258" s="32"/>
      <c r="Y258" s="32"/>
      <c r="Z258" s="32"/>
      <c r="AA258" s="32"/>
      <c r="AB258" s="32"/>
      <c r="AC258" s="32"/>
      <c r="AD258" s="32"/>
      <c r="AE258" s="32" t="s">
        <v>210</v>
      </c>
      <c r="AF258" s="32"/>
      <c r="AG258" s="32"/>
      <c r="AH258" s="32"/>
      <c r="AI258" s="32"/>
      <c r="AJ258" s="32"/>
      <c r="AK258" s="32"/>
      <c r="AL258" s="32"/>
      <c r="AM258" s="32">
        <v>15</v>
      </c>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outlineLevel="1">
      <c r="A259" s="307"/>
      <c r="B259" s="263"/>
      <c r="C259" s="302" t="s">
        <v>1038</v>
      </c>
      <c r="D259" s="268"/>
      <c r="E259" s="274"/>
      <c r="F259" s="284"/>
      <c r="G259" s="284"/>
      <c r="H259" s="283"/>
      <c r="I259" s="313"/>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63"/>
      <c r="C260" s="302" t="s">
        <v>1039</v>
      </c>
      <c r="D260" s="268"/>
      <c r="E260" s="274">
        <v>94.248000000000005</v>
      </c>
      <c r="F260" s="284"/>
      <c r="G260" s="284"/>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63"/>
      <c r="C261" s="302" t="s">
        <v>1040</v>
      </c>
      <c r="D261" s="268"/>
      <c r="E261" s="274">
        <v>44.856000000000002</v>
      </c>
      <c r="F261" s="284"/>
      <c r="G261" s="284"/>
      <c r="H261" s="283"/>
      <c r="I261" s="313"/>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63"/>
      <c r="C262" s="302" t="s">
        <v>1041</v>
      </c>
      <c r="D262" s="268"/>
      <c r="E262" s="274">
        <v>23.1</v>
      </c>
      <c r="F262" s="284"/>
      <c r="G262" s="284"/>
      <c r="H262" s="283"/>
      <c r="I262" s="313"/>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c r="B263" s="263"/>
      <c r="C263" s="302" t="s">
        <v>1042</v>
      </c>
      <c r="D263" s="268"/>
      <c r="E263" s="274">
        <v>22.974</v>
      </c>
      <c r="F263" s="284"/>
      <c r="G263" s="284"/>
      <c r="H263" s="283"/>
      <c r="I263" s="313"/>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11">
        <v>57</v>
      </c>
      <c r="B264" s="262" t="s">
        <v>1043</v>
      </c>
      <c r="C264" s="301" t="s">
        <v>1044</v>
      </c>
      <c r="D264" s="267" t="s">
        <v>217</v>
      </c>
      <c r="E264" s="273">
        <v>245.17359999999999</v>
      </c>
      <c r="F264" s="286"/>
      <c r="G264" s="284">
        <f>ROUND(E264*F264,2)</f>
        <v>0</v>
      </c>
      <c r="H264" s="283" t="s">
        <v>473</v>
      </c>
      <c r="I264" s="313" t="s">
        <v>209</v>
      </c>
      <c r="J264" s="32"/>
      <c r="K264" s="32"/>
      <c r="L264" s="32"/>
      <c r="M264" s="32"/>
      <c r="N264" s="32"/>
      <c r="O264" s="32"/>
      <c r="P264" s="32"/>
      <c r="Q264" s="32"/>
      <c r="R264" s="32"/>
      <c r="S264" s="32"/>
      <c r="T264" s="32"/>
      <c r="U264" s="32"/>
      <c r="V264" s="32"/>
      <c r="W264" s="32"/>
      <c r="X264" s="32"/>
      <c r="Y264" s="32"/>
      <c r="Z264" s="32"/>
      <c r="AA264" s="32"/>
      <c r="AB264" s="32"/>
      <c r="AC264" s="32"/>
      <c r="AD264" s="32"/>
      <c r="AE264" s="32" t="s">
        <v>210</v>
      </c>
      <c r="AF264" s="32"/>
      <c r="AG264" s="32"/>
      <c r="AH264" s="32"/>
      <c r="AI264" s="32"/>
      <c r="AJ264" s="32"/>
      <c r="AK264" s="32"/>
      <c r="AL264" s="32"/>
      <c r="AM264" s="32">
        <v>15</v>
      </c>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7"/>
      <c r="B265" s="263"/>
      <c r="C265" s="302" t="s">
        <v>842</v>
      </c>
      <c r="D265" s="268"/>
      <c r="E265" s="274"/>
      <c r="F265" s="284"/>
      <c r="G265" s="284"/>
      <c r="H265" s="283"/>
      <c r="I265" s="313"/>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63"/>
      <c r="C266" s="302" t="s">
        <v>843</v>
      </c>
      <c r="D266" s="268"/>
      <c r="E266" s="274">
        <v>117.824</v>
      </c>
      <c r="F266" s="284"/>
      <c r="G266" s="284"/>
      <c r="H266" s="283"/>
      <c r="I266" s="31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outlineLevel="1">
      <c r="A267" s="307"/>
      <c r="B267" s="263"/>
      <c r="C267" s="302" t="s">
        <v>844</v>
      </c>
      <c r="D267" s="268"/>
      <c r="E267" s="274">
        <v>4.7628000000000004</v>
      </c>
      <c r="F267" s="284"/>
      <c r="G267" s="284"/>
      <c r="H267" s="283"/>
      <c r="I267" s="313"/>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outlineLevel="1">
      <c r="A268" s="307"/>
      <c r="B268" s="263"/>
      <c r="C268" s="302" t="s">
        <v>845</v>
      </c>
      <c r="D268" s="268"/>
      <c r="E268" s="274">
        <v>117.824</v>
      </c>
      <c r="F268" s="284"/>
      <c r="G268" s="284"/>
      <c r="H268" s="283"/>
      <c r="I268" s="313"/>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63"/>
      <c r="C269" s="302" t="s">
        <v>844</v>
      </c>
      <c r="D269" s="268"/>
      <c r="E269" s="274">
        <v>4.7628000000000004</v>
      </c>
      <c r="F269" s="284"/>
      <c r="G269" s="284"/>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11">
        <v>58</v>
      </c>
      <c r="B270" s="262" t="s">
        <v>1045</v>
      </c>
      <c r="C270" s="301" t="s">
        <v>1046</v>
      </c>
      <c r="D270" s="267" t="s">
        <v>217</v>
      </c>
      <c r="E270" s="273">
        <v>135.70105000000001</v>
      </c>
      <c r="F270" s="286"/>
      <c r="G270" s="284">
        <f>ROUND(E270*F270,2)</f>
        <v>0</v>
      </c>
      <c r="H270" s="283" t="s">
        <v>473</v>
      </c>
      <c r="I270" s="313" t="s">
        <v>209</v>
      </c>
      <c r="J270" s="32"/>
      <c r="K270" s="32"/>
      <c r="L270" s="32"/>
      <c r="M270" s="32"/>
      <c r="N270" s="32"/>
      <c r="O270" s="32"/>
      <c r="P270" s="32"/>
      <c r="Q270" s="32"/>
      <c r="R270" s="32"/>
      <c r="S270" s="32"/>
      <c r="T270" s="32"/>
      <c r="U270" s="32"/>
      <c r="V270" s="32"/>
      <c r="W270" s="32"/>
      <c r="X270" s="32"/>
      <c r="Y270" s="32"/>
      <c r="Z270" s="32"/>
      <c r="AA270" s="32"/>
      <c r="AB270" s="32"/>
      <c r="AC270" s="32"/>
      <c r="AD270" s="32"/>
      <c r="AE270" s="32" t="s">
        <v>210</v>
      </c>
      <c r="AF270" s="32"/>
      <c r="AG270" s="32"/>
      <c r="AH270" s="32"/>
      <c r="AI270" s="32"/>
      <c r="AJ270" s="32"/>
      <c r="AK270" s="32"/>
      <c r="AL270" s="32"/>
      <c r="AM270" s="32">
        <v>15</v>
      </c>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c r="B271" s="263"/>
      <c r="C271" s="302" t="s">
        <v>824</v>
      </c>
      <c r="D271" s="268"/>
      <c r="E271" s="274"/>
      <c r="F271" s="284"/>
      <c r="G271" s="284"/>
      <c r="H271" s="283"/>
      <c r="I271" s="313"/>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07"/>
      <c r="B272" s="263"/>
      <c r="C272" s="302" t="s">
        <v>825</v>
      </c>
      <c r="D272" s="268"/>
      <c r="E272" s="274">
        <v>3.88</v>
      </c>
      <c r="F272" s="284"/>
      <c r="G272" s="284"/>
      <c r="H272" s="283"/>
      <c r="I272" s="313"/>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63"/>
      <c r="C273" s="302" t="s">
        <v>826</v>
      </c>
      <c r="D273" s="268"/>
      <c r="E273" s="274">
        <v>6</v>
      </c>
      <c r="F273" s="284"/>
      <c r="G273" s="284"/>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7"/>
      <c r="B274" s="263"/>
      <c r="C274" s="302" t="s">
        <v>827</v>
      </c>
      <c r="D274" s="268"/>
      <c r="E274" s="274">
        <v>8</v>
      </c>
      <c r="F274" s="284"/>
      <c r="G274" s="284"/>
      <c r="H274" s="283"/>
      <c r="I274" s="313"/>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63"/>
      <c r="C275" s="302" t="s">
        <v>828</v>
      </c>
      <c r="D275" s="268"/>
      <c r="E275" s="274">
        <v>11.491199999999999</v>
      </c>
      <c r="F275" s="284"/>
      <c r="G275" s="284"/>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7"/>
      <c r="B276" s="263"/>
      <c r="C276" s="302" t="s">
        <v>833</v>
      </c>
      <c r="D276" s="268"/>
      <c r="E276" s="274"/>
      <c r="F276" s="284"/>
      <c r="G276" s="284"/>
      <c r="H276" s="283"/>
      <c r="I276" s="313"/>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63"/>
      <c r="C277" s="302" t="s">
        <v>834</v>
      </c>
      <c r="D277" s="268"/>
      <c r="E277" s="274">
        <v>106.32984999999999</v>
      </c>
      <c r="F277" s="284"/>
      <c r="G277" s="284"/>
      <c r="H277" s="283"/>
      <c r="I277" s="31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7"/>
      <c r="B278" s="259" t="s">
        <v>469</v>
      </c>
      <c r="C278" s="300"/>
      <c r="D278" s="308"/>
      <c r="E278" s="309"/>
      <c r="F278" s="310"/>
      <c r="G278" s="285"/>
      <c r="H278" s="283"/>
      <c r="I278" s="313"/>
      <c r="J278" s="32"/>
      <c r="K278" s="32"/>
      <c r="L278" s="32"/>
      <c r="M278" s="32"/>
      <c r="N278" s="32"/>
      <c r="O278" s="32"/>
      <c r="P278" s="32"/>
      <c r="Q278" s="32"/>
      <c r="R278" s="32"/>
      <c r="S278" s="32"/>
      <c r="T278" s="32"/>
      <c r="U278" s="32"/>
      <c r="V278" s="32"/>
      <c r="W278" s="32"/>
      <c r="X278" s="32"/>
      <c r="Y278" s="32"/>
      <c r="Z278" s="32"/>
      <c r="AA278" s="32"/>
      <c r="AB278" s="32"/>
      <c r="AC278" s="32">
        <v>0</v>
      </c>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59" t="s">
        <v>1047</v>
      </c>
      <c r="C279" s="300"/>
      <c r="D279" s="308"/>
      <c r="E279" s="309"/>
      <c r="F279" s="310"/>
      <c r="G279" s="285"/>
      <c r="H279" s="283"/>
      <c r="I279" s="313"/>
      <c r="J279" s="32"/>
      <c r="K279" s="32"/>
      <c r="L279" s="32"/>
      <c r="M279" s="32"/>
      <c r="N279" s="32"/>
      <c r="O279" s="32"/>
      <c r="P279" s="32"/>
      <c r="Q279" s="32"/>
      <c r="R279" s="32"/>
      <c r="S279" s="32"/>
      <c r="T279" s="32"/>
      <c r="U279" s="32"/>
      <c r="V279" s="32"/>
      <c r="W279" s="32"/>
      <c r="X279" s="32"/>
      <c r="Y279" s="32"/>
      <c r="Z279" s="32"/>
      <c r="AA279" s="32"/>
      <c r="AB279" s="32"/>
      <c r="AC279" s="32">
        <v>1</v>
      </c>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outlineLevel="1">
      <c r="A280" s="311">
        <v>59</v>
      </c>
      <c r="B280" s="262" t="s">
        <v>1048</v>
      </c>
      <c r="C280" s="301" t="s">
        <v>1049</v>
      </c>
      <c r="D280" s="267" t="s">
        <v>217</v>
      </c>
      <c r="E280" s="273">
        <v>380.87464999999997</v>
      </c>
      <c r="F280" s="286"/>
      <c r="G280" s="284">
        <f>ROUND(E280*F280,2)</f>
        <v>0</v>
      </c>
      <c r="H280" s="283" t="s">
        <v>473</v>
      </c>
      <c r="I280" s="313" t="s">
        <v>209</v>
      </c>
      <c r="J280" s="32"/>
      <c r="K280" s="32"/>
      <c r="L280" s="32"/>
      <c r="M280" s="32"/>
      <c r="N280" s="32"/>
      <c r="O280" s="32"/>
      <c r="P280" s="32"/>
      <c r="Q280" s="32"/>
      <c r="R280" s="32"/>
      <c r="S280" s="32"/>
      <c r="T280" s="32"/>
      <c r="U280" s="32"/>
      <c r="V280" s="32"/>
      <c r="W280" s="32"/>
      <c r="X280" s="32"/>
      <c r="Y280" s="32"/>
      <c r="Z280" s="32"/>
      <c r="AA280" s="32"/>
      <c r="AB280" s="32"/>
      <c r="AC280" s="32"/>
      <c r="AD280" s="32"/>
      <c r="AE280" s="32" t="s">
        <v>210</v>
      </c>
      <c r="AF280" s="32"/>
      <c r="AG280" s="32"/>
      <c r="AH280" s="32"/>
      <c r="AI280" s="32"/>
      <c r="AJ280" s="32"/>
      <c r="AK280" s="32"/>
      <c r="AL280" s="32"/>
      <c r="AM280" s="32">
        <v>15</v>
      </c>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outlineLevel="1">
      <c r="A281" s="307"/>
      <c r="B281" s="263"/>
      <c r="C281" s="302" t="s">
        <v>1050</v>
      </c>
      <c r="D281" s="268"/>
      <c r="E281" s="274">
        <v>245.17359999999999</v>
      </c>
      <c r="F281" s="284"/>
      <c r="G281" s="284"/>
      <c r="H281" s="283"/>
      <c r="I281" s="313"/>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63"/>
      <c r="C282" s="302" t="s">
        <v>1051</v>
      </c>
      <c r="D282" s="268"/>
      <c r="E282" s="274">
        <v>135.70105000000001</v>
      </c>
      <c r="F282" s="284"/>
      <c r="G282" s="284"/>
      <c r="H282" s="283"/>
      <c r="I282" s="313"/>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07"/>
      <c r="B283" s="259" t="s">
        <v>1052</v>
      </c>
      <c r="C283" s="300"/>
      <c r="D283" s="308"/>
      <c r="E283" s="309"/>
      <c r="F283" s="310"/>
      <c r="G283" s="285"/>
      <c r="H283" s="283"/>
      <c r="I283" s="313"/>
      <c r="J283" s="32"/>
      <c r="K283" s="32"/>
      <c r="L283" s="32"/>
      <c r="M283" s="32"/>
      <c r="N283" s="32"/>
      <c r="O283" s="32"/>
      <c r="P283" s="32"/>
      <c r="Q283" s="32"/>
      <c r="R283" s="32"/>
      <c r="S283" s="32"/>
      <c r="T283" s="32"/>
      <c r="U283" s="32"/>
      <c r="V283" s="32"/>
      <c r="W283" s="32"/>
      <c r="X283" s="32"/>
      <c r="Y283" s="32"/>
      <c r="Z283" s="32"/>
      <c r="AA283" s="32"/>
      <c r="AB283" s="32"/>
      <c r="AC283" s="32">
        <v>0</v>
      </c>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11">
        <v>60</v>
      </c>
      <c r="B284" s="262" t="s">
        <v>1053</v>
      </c>
      <c r="C284" s="301" t="s">
        <v>1054</v>
      </c>
      <c r="D284" s="267" t="s">
        <v>217</v>
      </c>
      <c r="E284" s="273">
        <v>380.87464999999997</v>
      </c>
      <c r="F284" s="286"/>
      <c r="G284" s="284">
        <f>ROUND(E284*F284,2)</f>
        <v>0</v>
      </c>
      <c r="H284" s="283" t="s">
        <v>473</v>
      </c>
      <c r="I284" s="313" t="s">
        <v>209</v>
      </c>
      <c r="J284" s="32"/>
      <c r="K284" s="32"/>
      <c r="L284" s="32"/>
      <c r="M284" s="32"/>
      <c r="N284" s="32"/>
      <c r="O284" s="32"/>
      <c r="P284" s="32"/>
      <c r="Q284" s="32"/>
      <c r="R284" s="32"/>
      <c r="S284" s="32"/>
      <c r="T284" s="32"/>
      <c r="U284" s="32"/>
      <c r="V284" s="32"/>
      <c r="W284" s="32"/>
      <c r="X284" s="32"/>
      <c r="Y284" s="32"/>
      <c r="Z284" s="32"/>
      <c r="AA284" s="32"/>
      <c r="AB284" s="32"/>
      <c r="AC284" s="32"/>
      <c r="AD284" s="32"/>
      <c r="AE284" s="32" t="s">
        <v>210</v>
      </c>
      <c r="AF284" s="32"/>
      <c r="AG284" s="32"/>
      <c r="AH284" s="32"/>
      <c r="AI284" s="32"/>
      <c r="AJ284" s="32"/>
      <c r="AK284" s="32"/>
      <c r="AL284" s="32"/>
      <c r="AM284" s="32">
        <v>15</v>
      </c>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7"/>
      <c r="B285" s="263"/>
      <c r="C285" s="302" t="s">
        <v>1050</v>
      </c>
      <c r="D285" s="268"/>
      <c r="E285" s="274">
        <v>245.17359999999999</v>
      </c>
      <c r="F285" s="284"/>
      <c r="G285" s="284"/>
      <c r="H285" s="283"/>
      <c r="I285" s="313"/>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63"/>
      <c r="C286" s="302" t="s">
        <v>1051</v>
      </c>
      <c r="D286" s="268"/>
      <c r="E286" s="274">
        <v>135.70105000000001</v>
      </c>
      <c r="F286" s="284"/>
      <c r="G286" s="284"/>
      <c r="H286" s="283"/>
      <c r="I286" s="313"/>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outlineLevel="1">
      <c r="A287" s="307"/>
      <c r="B287" s="259" t="s">
        <v>469</v>
      </c>
      <c r="C287" s="300"/>
      <c r="D287" s="308"/>
      <c r="E287" s="309"/>
      <c r="F287" s="310"/>
      <c r="G287" s="285"/>
      <c r="H287" s="283"/>
      <c r="I287" s="313"/>
      <c r="J287" s="32"/>
      <c r="K287" s="32"/>
      <c r="L287" s="32"/>
      <c r="M287" s="32"/>
      <c r="N287" s="32"/>
      <c r="O287" s="32"/>
      <c r="P287" s="32"/>
      <c r="Q287" s="32"/>
      <c r="R287" s="32"/>
      <c r="S287" s="32"/>
      <c r="T287" s="32"/>
      <c r="U287" s="32"/>
      <c r="V287" s="32"/>
      <c r="W287" s="32"/>
      <c r="X287" s="32"/>
      <c r="Y287" s="32"/>
      <c r="Z287" s="32"/>
      <c r="AA287" s="32"/>
      <c r="AB287" s="32"/>
      <c r="AC287" s="32">
        <v>0</v>
      </c>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outlineLevel="1">
      <c r="A288" s="307"/>
      <c r="B288" s="259" t="s">
        <v>1047</v>
      </c>
      <c r="C288" s="300"/>
      <c r="D288" s="308"/>
      <c r="E288" s="309"/>
      <c r="F288" s="310"/>
      <c r="G288" s="285"/>
      <c r="H288" s="283"/>
      <c r="I288" s="313"/>
      <c r="J288" s="32"/>
      <c r="K288" s="32"/>
      <c r="L288" s="32"/>
      <c r="M288" s="32"/>
      <c r="N288" s="32"/>
      <c r="O288" s="32"/>
      <c r="P288" s="32"/>
      <c r="Q288" s="32"/>
      <c r="R288" s="32"/>
      <c r="S288" s="32"/>
      <c r="T288" s="32"/>
      <c r="U288" s="32"/>
      <c r="V288" s="32"/>
      <c r="W288" s="32"/>
      <c r="X288" s="32"/>
      <c r="Y288" s="32"/>
      <c r="Z288" s="32"/>
      <c r="AA288" s="32"/>
      <c r="AB288" s="32"/>
      <c r="AC288" s="32">
        <v>1</v>
      </c>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outlineLevel="1">
      <c r="A289" s="311">
        <v>61</v>
      </c>
      <c r="B289" s="262" t="s">
        <v>1055</v>
      </c>
      <c r="C289" s="301" t="s">
        <v>1049</v>
      </c>
      <c r="D289" s="267" t="s">
        <v>217</v>
      </c>
      <c r="E289" s="273">
        <v>6.3559999999999999</v>
      </c>
      <c r="F289" s="286"/>
      <c r="G289" s="284">
        <f>ROUND(E289*F289,2)</f>
        <v>0</v>
      </c>
      <c r="H289" s="283" t="s">
        <v>473</v>
      </c>
      <c r="I289" s="313" t="s">
        <v>209</v>
      </c>
      <c r="J289" s="32"/>
      <c r="K289" s="32"/>
      <c r="L289" s="32"/>
      <c r="M289" s="32"/>
      <c r="N289" s="32"/>
      <c r="O289" s="32"/>
      <c r="P289" s="32"/>
      <c r="Q289" s="32"/>
      <c r="R289" s="32"/>
      <c r="S289" s="32"/>
      <c r="T289" s="32"/>
      <c r="U289" s="32"/>
      <c r="V289" s="32"/>
      <c r="W289" s="32"/>
      <c r="X289" s="32"/>
      <c r="Y289" s="32"/>
      <c r="Z289" s="32"/>
      <c r="AA289" s="32"/>
      <c r="AB289" s="32"/>
      <c r="AC289" s="32"/>
      <c r="AD289" s="32"/>
      <c r="AE289" s="32" t="s">
        <v>210</v>
      </c>
      <c r="AF289" s="32"/>
      <c r="AG289" s="32"/>
      <c r="AH289" s="32"/>
      <c r="AI289" s="32"/>
      <c r="AJ289" s="32"/>
      <c r="AK289" s="32"/>
      <c r="AL289" s="32"/>
      <c r="AM289" s="32">
        <v>15</v>
      </c>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outlineLevel="1">
      <c r="A290" s="307"/>
      <c r="B290" s="263"/>
      <c r="C290" s="302" t="s">
        <v>1056</v>
      </c>
      <c r="D290" s="268"/>
      <c r="E290" s="274">
        <v>2.52</v>
      </c>
      <c r="F290" s="284"/>
      <c r="G290" s="284"/>
      <c r="H290" s="283"/>
      <c r="I290" s="313"/>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outlineLevel="1">
      <c r="A291" s="307"/>
      <c r="B291" s="263"/>
      <c r="C291" s="302" t="s">
        <v>1057</v>
      </c>
      <c r="D291" s="268"/>
      <c r="E291" s="274">
        <v>3.8359999999999999</v>
      </c>
      <c r="F291" s="284"/>
      <c r="G291" s="284"/>
      <c r="H291" s="283"/>
      <c r="I291" s="313"/>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outlineLevel="1">
      <c r="A292" s="307"/>
      <c r="B292" s="259" t="s">
        <v>1052</v>
      </c>
      <c r="C292" s="300"/>
      <c r="D292" s="308"/>
      <c r="E292" s="309"/>
      <c r="F292" s="310"/>
      <c r="G292" s="285"/>
      <c r="H292" s="283"/>
      <c r="I292" s="313"/>
      <c r="J292" s="32"/>
      <c r="K292" s="32"/>
      <c r="L292" s="32"/>
      <c r="M292" s="32"/>
      <c r="N292" s="32"/>
      <c r="O292" s="32"/>
      <c r="P292" s="32"/>
      <c r="Q292" s="32"/>
      <c r="R292" s="32"/>
      <c r="S292" s="32"/>
      <c r="T292" s="32"/>
      <c r="U292" s="32"/>
      <c r="V292" s="32"/>
      <c r="W292" s="32"/>
      <c r="X292" s="32"/>
      <c r="Y292" s="32"/>
      <c r="Z292" s="32"/>
      <c r="AA292" s="32"/>
      <c r="AB292" s="32"/>
      <c r="AC292" s="32">
        <v>0</v>
      </c>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outlineLevel="1">
      <c r="A293" s="311">
        <v>62</v>
      </c>
      <c r="B293" s="262" t="s">
        <v>1058</v>
      </c>
      <c r="C293" s="301" t="s">
        <v>1059</v>
      </c>
      <c r="D293" s="267" t="s">
        <v>217</v>
      </c>
      <c r="E293" s="273">
        <v>6.3559999999999999</v>
      </c>
      <c r="F293" s="286"/>
      <c r="G293" s="284">
        <f>ROUND(E293*F293,2)</f>
        <v>0</v>
      </c>
      <c r="H293" s="283" t="s">
        <v>473</v>
      </c>
      <c r="I293" s="313" t="s">
        <v>209</v>
      </c>
      <c r="J293" s="32"/>
      <c r="K293" s="32"/>
      <c r="L293" s="32"/>
      <c r="M293" s="32"/>
      <c r="N293" s="32"/>
      <c r="O293" s="32"/>
      <c r="P293" s="32"/>
      <c r="Q293" s="32"/>
      <c r="R293" s="32"/>
      <c r="S293" s="32"/>
      <c r="T293" s="32"/>
      <c r="U293" s="32"/>
      <c r="V293" s="32"/>
      <c r="W293" s="32"/>
      <c r="X293" s="32"/>
      <c r="Y293" s="32"/>
      <c r="Z293" s="32"/>
      <c r="AA293" s="32"/>
      <c r="AB293" s="32"/>
      <c r="AC293" s="32"/>
      <c r="AD293" s="32"/>
      <c r="AE293" s="32" t="s">
        <v>210</v>
      </c>
      <c r="AF293" s="32"/>
      <c r="AG293" s="32"/>
      <c r="AH293" s="32"/>
      <c r="AI293" s="32"/>
      <c r="AJ293" s="32"/>
      <c r="AK293" s="32"/>
      <c r="AL293" s="32"/>
      <c r="AM293" s="32">
        <v>15</v>
      </c>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outlineLevel="1">
      <c r="A294" s="307"/>
      <c r="B294" s="263"/>
      <c r="C294" s="302" t="s">
        <v>1060</v>
      </c>
      <c r="D294" s="268"/>
      <c r="E294" s="274">
        <v>6.3559999999999999</v>
      </c>
      <c r="F294" s="284"/>
      <c r="G294" s="284"/>
      <c r="H294" s="283"/>
      <c r="I294" s="313"/>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c r="A295" s="306" t="s">
        <v>200</v>
      </c>
      <c r="B295" s="261" t="s">
        <v>150</v>
      </c>
      <c r="C295" s="298" t="s">
        <v>151</v>
      </c>
      <c r="D295" s="265"/>
      <c r="E295" s="271"/>
      <c r="F295" s="287">
        <f>SUM(G296:G298)</f>
        <v>0</v>
      </c>
      <c r="G295" s="288"/>
      <c r="H295" s="280"/>
      <c r="I295" s="312"/>
      <c r="AE295" t="s">
        <v>201</v>
      </c>
    </row>
    <row r="296" spans="1:60" outlineLevel="1">
      <c r="A296" s="307"/>
      <c r="B296" s="258" t="s">
        <v>1061</v>
      </c>
      <c r="C296" s="299"/>
      <c r="D296" s="266"/>
      <c r="E296" s="272"/>
      <c r="F296" s="281"/>
      <c r="G296" s="282"/>
      <c r="H296" s="283"/>
      <c r="I296" s="313"/>
      <c r="J296" s="32"/>
      <c r="K296" s="32"/>
      <c r="L296" s="32"/>
      <c r="M296" s="32"/>
      <c r="N296" s="32"/>
      <c r="O296" s="32"/>
      <c r="P296" s="32"/>
      <c r="Q296" s="32"/>
      <c r="R296" s="32"/>
      <c r="S296" s="32"/>
      <c r="T296" s="32"/>
      <c r="U296" s="32"/>
      <c r="V296" s="32"/>
      <c r="W296" s="32"/>
      <c r="X296" s="32"/>
      <c r="Y296" s="32"/>
      <c r="Z296" s="32"/>
      <c r="AA296" s="32"/>
      <c r="AB296" s="32"/>
      <c r="AC296" s="32">
        <v>0</v>
      </c>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outlineLevel="1">
      <c r="A297" s="311">
        <v>63</v>
      </c>
      <c r="B297" s="262" t="s">
        <v>1062</v>
      </c>
      <c r="C297" s="301" t="s">
        <v>1063</v>
      </c>
      <c r="D297" s="267" t="s">
        <v>1064</v>
      </c>
      <c r="E297" s="273">
        <v>100</v>
      </c>
      <c r="F297" s="286"/>
      <c r="G297" s="284">
        <f>ROUND(E297*F297,2)</f>
        <v>0</v>
      </c>
      <c r="H297" s="283" t="s">
        <v>1065</v>
      </c>
      <c r="I297" s="313" t="s">
        <v>209</v>
      </c>
      <c r="J297" s="32"/>
      <c r="K297" s="32"/>
      <c r="L297" s="32"/>
      <c r="M297" s="32"/>
      <c r="N297" s="32"/>
      <c r="O297" s="32"/>
      <c r="P297" s="32"/>
      <c r="Q297" s="32"/>
      <c r="R297" s="32"/>
      <c r="S297" s="32"/>
      <c r="T297" s="32"/>
      <c r="U297" s="32"/>
      <c r="V297" s="32"/>
      <c r="W297" s="32"/>
      <c r="X297" s="32"/>
      <c r="Y297" s="32"/>
      <c r="Z297" s="32"/>
      <c r="AA297" s="32"/>
      <c r="AB297" s="32"/>
      <c r="AC297" s="32"/>
      <c r="AD297" s="32"/>
      <c r="AE297" s="32" t="s">
        <v>210</v>
      </c>
      <c r="AF297" s="32"/>
      <c r="AG297" s="32"/>
      <c r="AH297" s="32"/>
      <c r="AI297" s="32"/>
      <c r="AJ297" s="32"/>
      <c r="AK297" s="32"/>
      <c r="AL297" s="32"/>
      <c r="AM297" s="32">
        <v>15</v>
      </c>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outlineLevel="1">
      <c r="A298" s="307"/>
      <c r="B298" s="263"/>
      <c r="C298" s="302" t="s">
        <v>1066</v>
      </c>
      <c r="D298" s="268"/>
      <c r="E298" s="274">
        <v>100</v>
      </c>
      <c r="F298" s="284"/>
      <c r="G298" s="284"/>
      <c r="H298" s="283"/>
      <c r="I298" s="313"/>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c r="A299" s="306" t="s">
        <v>200</v>
      </c>
      <c r="B299" s="261" t="s">
        <v>152</v>
      </c>
      <c r="C299" s="298" t="s">
        <v>153</v>
      </c>
      <c r="D299" s="265"/>
      <c r="E299" s="271"/>
      <c r="F299" s="287">
        <f>SUM(G300:G300)</f>
        <v>0</v>
      </c>
      <c r="G299" s="288"/>
      <c r="H299" s="280"/>
      <c r="I299" s="312"/>
      <c r="AE299" t="s">
        <v>201</v>
      </c>
    </row>
    <row r="300" spans="1:60" outlineLevel="1">
      <c r="A300" s="311">
        <v>64</v>
      </c>
      <c r="B300" s="262" t="s">
        <v>1067</v>
      </c>
      <c r="C300" s="301" t="s">
        <v>1068</v>
      </c>
      <c r="D300" s="267" t="s">
        <v>779</v>
      </c>
      <c r="E300" s="273">
        <v>1</v>
      </c>
      <c r="F300" s="286"/>
      <c r="G300" s="284">
        <f>ROUND(E300*F300,2)</f>
        <v>0</v>
      </c>
      <c r="H300" s="283"/>
      <c r="I300" s="313" t="s">
        <v>242</v>
      </c>
      <c r="J300" s="32"/>
      <c r="K300" s="32"/>
      <c r="L300" s="32"/>
      <c r="M300" s="32"/>
      <c r="N300" s="32"/>
      <c r="O300" s="32"/>
      <c r="P300" s="32"/>
      <c r="Q300" s="32"/>
      <c r="R300" s="32"/>
      <c r="S300" s="32"/>
      <c r="T300" s="32"/>
      <c r="U300" s="32"/>
      <c r="V300" s="32"/>
      <c r="W300" s="32"/>
      <c r="X300" s="32"/>
      <c r="Y300" s="32"/>
      <c r="Z300" s="32"/>
      <c r="AA300" s="32"/>
      <c r="AB300" s="32"/>
      <c r="AC300" s="32"/>
      <c r="AD300" s="32"/>
      <c r="AE300" s="32" t="s">
        <v>210</v>
      </c>
      <c r="AF300" s="32"/>
      <c r="AG300" s="32"/>
      <c r="AH300" s="32"/>
      <c r="AI300" s="32"/>
      <c r="AJ300" s="32"/>
      <c r="AK300" s="32"/>
      <c r="AL300" s="32"/>
      <c r="AM300" s="32">
        <v>15</v>
      </c>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c r="A301" s="306" t="s">
        <v>200</v>
      </c>
      <c r="B301" s="261" t="s">
        <v>156</v>
      </c>
      <c r="C301" s="298" t="s">
        <v>157</v>
      </c>
      <c r="D301" s="265"/>
      <c r="E301" s="271"/>
      <c r="F301" s="287">
        <f>SUM(G302:G305)</f>
        <v>0</v>
      </c>
      <c r="G301" s="288"/>
      <c r="H301" s="280"/>
      <c r="I301" s="312"/>
      <c r="AE301" t="s">
        <v>201</v>
      </c>
    </row>
    <row r="302" spans="1:60" outlineLevel="1">
      <c r="A302" s="311">
        <v>65</v>
      </c>
      <c r="B302" s="262" t="s">
        <v>1069</v>
      </c>
      <c r="C302" s="301" t="s">
        <v>1070</v>
      </c>
      <c r="D302" s="267" t="s">
        <v>782</v>
      </c>
      <c r="E302" s="273">
        <v>1</v>
      </c>
      <c r="F302" s="286"/>
      <c r="G302" s="284">
        <f>ROUND(E302*F302,2)</f>
        <v>0</v>
      </c>
      <c r="H302" s="283"/>
      <c r="I302" s="313" t="s">
        <v>783</v>
      </c>
      <c r="J302" s="32"/>
      <c r="K302" s="32"/>
      <c r="L302" s="32"/>
      <c r="M302" s="32"/>
      <c r="N302" s="32"/>
      <c r="O302" s="32"/>
      <c r="P302" s="32"/>
      <c r="Q302" s="32"/>
      <c r="R302" s="32"/>
      <c r="S302" s="32"/>
      <c r="T302" s="32"/>
      <c r="U302" s="32"/>
      <c r="V302" s="32"/>
      <c r="W302" s="32"/>
      <c r="X302" s="32"/>
      <c r="Y302" s="32"/>
      <c r="Z302" s="32"/>
      <c r="AA302" s="32"/>
      <c r="AB302" s="32"/>
      <c r="AC302" s="32"/>
      <c r="AD302" s="32"/>
      <c r="AE302" s="32" t="s">
        <v>210</v>
      </c>
      <c r="AF302" s="32"/>
      <c r="AG302" s="32"/>
      <c r="AH302" s="32"/>
      <c r="AI302" s="32"/>
      <c r="AJ302" s="32"/>
      <c r="AK302" s="32"/>
      <c r="AL302" s="32"/>
      <c r="AM302" s="32">
        <v>15</v>
      </c>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outlineLevel="1">
      <c r="A303" s="307"/>
      <c r="B303" s="263"/>
      <c r="C303" s="303" t="s">
        <v>1071</v>
      </c>
      <c r="D303" s="269"/>
      <c r="E303" s="275"/>
      <c r="F303" s="289"/>
      <c r="G303" s="290"/>
      <c r="H303" s="283"/>
      <c r="I303" s="313"/>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251" t="str">
        <f>C303</f>
        <v>Veškeré náklady spojené s vybudováním, provozem a odstraněním zařízení staveniště.</v>
      </c>
      <c r="BB303" s="32"/>
      <c r="BC303" s="32"/>
      <c r="BD303" s="32"/>
      <c r="BE303" s="32"/>
      <c r="BF303" s="32"/>
      <c r="BG303" s="32"/>
      <c r="BH303" s="32"/>
    </row>
    <row r="304" spans="1:60" outlineLevel="1">
      <c r="A304" s="311">
        <v>66</v>
      </c>
      <c r="B304" s="262" t="s">
        <v>1072</v>
      </c>
      <c r="C304" s="301" t="s">
        <v>1073</v>
      </c>
      <c r="D304" s="267" t="s">
        <v>782</v>
      </c>
      <c r="E304" s="273">
        <v>1</v>
      </c>
      <c r="F304" s="286"/>
      <c r="G304" s="284">
        <f>ROUND(E304*F304,2)</f>
        <v>0</v>
      </c>
      <c r="H304" s="283"/>
      <c r="I304" s="313" t="s">
        <v>783</v>
      </c>
      <c r="J304" s="32"/>
      <c r="K304" s="32"/>
      <c r="L304" s="32"/>
      <c r="M304" s="32"/>
      <c r="N304" s="32"/>
      <c r="O304" s="32"/>
      <c r="P304" s="32"/>
      <c r="Q304" s="32"/>
      <c r="R304" s="32"/>
      <c r="S304" s="32"/>
      <c r="T304" s="32"/>
      <c r="U304" s="32"/>
      <c r="V304" s="32"/>
      <c r="W304" s="32"/>
      <c r="X304" s="32"/>
      <c r="Y304" s="32"/>
      <c r="Z304" s="32"/>
      <c r="AA304" s="32"/>
      <c r="AB304" s="32"/>
      <c r="AC304" s="32"/>
      <c r="AD304" s="32"/>
      <c r="AE304" s="32" t="s">
        <v>210</v>
      </c>
      <c r="AF304" s="32"/>
      <c r="AG304" s="32"/>
      <c r="AH304" s="32"/>
      <c r="AI304" s="32"/>
      <c r="AJ304" s="32"/>
      <c r="AK304" s="32"/>
      <c r="AL304" s="32"/>
      <c r="AM304" s="32">
        <v>15</v>
      </c>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ht="21.6" outlineLevel="1" thickBot="1">
      <c r="A305" s="323"/>
      <c r="B305" s="324"/>
      <c r="C305" s="353" t="s">
        <v>1074</v>
      </c>
      <c r="D305" s="354"/>
      <c r="E305" s="355"/>
      <c r="F305" s="356"/>
      <c r="G305" s="357"/>
      <c r="H305" s="329"/>
      <c r="I305" s="330"/>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251" t="str">
        <f>C305</f>
        <v>Náklady a poplatky spojené s užíváním veřejných ploch a prostranství, pokud jsou stavebními pracemi nebo souvisejícími činnostmi dotčeny, a to včetně užívání ploch v souvislosti s uložením stavebního materiálu nebo stavebního odpadu.</v>
      </c>
      <c r="BB305" s="32"/>
      <c r="BC305" s="32"/>
      <c r="BD305" s="32"/>
      <c r="BE305" s="32"/>
      <c r="BF305" s="32"/>
      <c r="BG305" s="32"/>
      <c r="BH305" s="32"/>
    </row>
    <row r="306" spans="1:60">
      <c r="A306" s="249"/>
      <c r="B306" s="264" t="s">
        <v>474</v>
      </c>
      <c r="C306" s="304" t="s">
        <v>474</v>
      </c>
      <c r="D306" s="270"/>
      <c r="E306" s="277"/>
      <c r="F306" s="291"/>
      <c r="G306" s="291"/>
      <c r="H306" s="292"/>
      <c r="I306" s="291"/>
    </row>
    <row r="307" spans="1:60" hidden="1">
      <c r="C307" s="104"/>
      <c r="D307" s="227"/>
    </row>
    <row r="308" spans="1:60" ht="13.8" hidden="1" thickBot="1">
      <c r="A308" s="293"/>
      <c r="B308" s="294" t="s">
        <v>475</v>
      </c>
      <c r="C308" s="305"/>
      <c r="D308" s="295"/>
      <c r="E308" s="296"/>
      <c r="F308" s="296"/>
      <c r="G308" s="297">
        <f>F8+F31+F72+F83+F86+F93+F97+F121+F159+F167+F170+F172+F185+F187+F230+F235+F246+F256+F295+F299+F301</f>
        <v>0</v>
      </c>
    </row>
    <row r="309" spans="1:60">
      <c r="D309" s="227"/>
    </row>
    <row r="310" spans="1:60">
      <c r="D310" s="227"/>
    </row>
    <row r="311" spans="1:60">
      <c r="D311" s="227"/>
    </row>
    <row r="312" spans="1:60">
      <c r="D312" s="227"/>
    </row>
    <row r="313" spans="1:60">
      <c r="D313" s="227"/>
    </row>
    <row r="314" spans="1:60">
      <c r="D314" s="227"/>
    </row>
    <row r="315" spans="1:60">
      <c r="D315" s="227"/>
    </row>
    <row r="316" spans="1:60">
      <c r="D316" s="227"/>
    </row>
    <row r="317" spans="1:60">
      <c r="D317" s="227"/>
    </row>
    <row r="318" spans="1:60">
      <c r="D318" s="227"/>
    </row>
    <row r="319" spans="1:60">
      <c r="D319" s="227"/>
    </row>
    <row r="320" spans="1:60">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4">
    <mergeCell ref="F295:G295"/>
    <mergeCell ref="B296:G296"/>
    <mergeCell ref="F299:G299"/>
    <mergeCell ref="F301:G301"/>
    <mergeCell ref="C303:G303"/>
    <mergeCell ref="C305:G305"/>
    <mergeCell ref="B278:G278"/>
    <mergeCell ref="B279:G279"/>
    <mergeCell ref="B283:G283"/>
    <mergeCell ref="B287:G287"/>
    <mergeCell ref="B288:G288"/>
    <mergeCell ref="B292:G292"/>
    <mergeCell ref="B247:G247"/>
    <mergeCell ref="B250:G250"/>
    <mergeCell ref="B251:G251"/>
    <mergeCell ref="C253:G253"/>
    <mergeCell ref="F256:G256"/>
    <mergeCell ref="B257:G257"/>
    <mergeCell ref="B231:G231"/>
    <mergeCell ref="B232:G232"/>
    <mergeCell ref="F235:G235"/>
    <mergeCell ref="B240:G240"/>
    <mergeCell ref="B241:G241"/>
    <mergeCell ref="F246:G246"/>
    <mergeCell ref="B211:G211"/>
    <mergeCell ref="B216:G216"/>
    <mergeCell ref="B217:G217"/>
    <mergeCell ref="B224:G224"/>
    <mergeCell ref="B225:G225"/>
    <mergeCell ref="F230:G230"/>
    <mergeCell ref="B193:G193"/>
    <mergeCell ref="B197:G197"/>
    <mergeCell ref="B198:G198"/>
    <mergeCell ref="B201:G201"/>
    <mergeCell ref="B207:G207"/>
    <mergeCell ref="B208:G208"/>
    <mergeCell ref="B180:G180"/>
    <mergeCell ref="F185:G185"/>
    <mergeCell ref="F187:G187"/>
    <mergeCell ref="B188:G188"/>
    <mergeCell ref="B189:G189"/>
    <mergeCell ref="C191:G191"/>
    <mergeCell ref="F167:G167"/>
    <mergeCell ref="F170:G170"/>
    <mergeCell ref="F172:G172"/>
    <mergeCell ref="B173:G173"/>
    <mergeCell ref="B176:G176"/>
    <mergeCell ref="B179:G179"/>
    <mergeCell ref="B153:G153"/>
    <mergeCell ref="B154:G154"/>
    <mergeCell ref="F159:G159"/>
    <mergeCell ref="B160:G160"/>
    <mergeCell ref="B161:G161"/>
    <mergeCell ref="B162:G162"/>
    <mergeCell ref="B139:G139"/>
    <mergeCell ref="B142:G142"/>
    <mergeCell ref="B143:G143"/>
    <mergeCell ref="B146:G146"/>
    <mergeCell ref="B147:G147"/>
    <mergeCell ref="B150:G150"/>
    <mergeCell ref="B127:G127"/>
    <mergeCell ref="B128:G128"/>
    <mergeCell ref="B131:G131"/>
    <mergeCell ref="B132:G132"/>
    <mergeCell ref="B135:G135"/>
    <mergeCell ref="B138:G138"/>
    <mergeCell ref="B99:G99"/>
    <mergeCell ref="B109:G109"/>
    <mergeCell ref="B110:G110"/>
    <mergeCell ref="F121:G121"/>
    <mergeCell ref="B122:G122"/>
    <mergeCell ref="B123:G123"/>
    <mergeCell ref="C88:G88"/>
    <mergeCell ref="C89:G89"/>
    <mergeCell ref="F93:G93"/>
    <mergeCell ref="B94:G94"/>
    <mergeCell ref="F97:G97"/>
    <mergeCell ref="B98:G98"/>
    <mergeCell ref="B75:G75"/>
    <mergeCell ref="B78:G78"/>
    <mergeCell ref="B79:G79"/>
    <mergeCell ref="B80:G80"/>
    <mergeCell ref="F83:G83"/>
    <mergeCell ref="F86:G86"/>
    <mergeCell ref="B56:G56"/>
    <mergeCell ref="B63:G63"/>
    <mergeCell ref="C65:G65"/>
    <mergeCell ref="F72:G72"/>
    <mergeCell ref="B73:G73"/>
    <mergeCell ref="B74:G74"/>
    <mergeCell ref="B37:G37"/>
    <mergeCell ref="B38:G38"/>
    <mergeCell ref="B44:G44"/>
    <mergeCell ref="B47:G47"/>
    <mergeCell ref="B48:G48"/>
    <mergeCell ref="B55:G55"/>
    <mergeCell ref="B26:G26"/>
    <mergeCell ref="B27:G27"/>
    <mergeCell ref="B28:G28"/>
    <mergeCell ref="F31:G31"/>
    <mergeCell ref="B32:G32"/>
    <mergeCell ref="B33:G33"/>
    <mergeCell ref="B14:G14"/>
    <mergeCell ref="B17:G17"/>
    <mergeCell ref="B18:G18"/>
    <mergeCell ref="B21:G21"/>
    <mergeCell ref="B22:G22"/>
    <mergeCell ref="B23:G23"/>
    <mergeCell ref="A1:G1"/>
    <mergeCell ref="C7:G7"/>
    <mergeCell ref="F8:G8"/>
    <mergeCell ref="B9:G9"/>
    <mergeCell ref="B10:G10"/>
    <mergeCell ref="B13:G13"/>
  </mergeCells>
  <pageMargins left="0.59055118110236204" right="0.39370078740157499" top="0.78740157499999996" bottom="0.78740157499999996" header="0.3" footer="0.3"/>
  <pageSetup scale="94" fitToHeight="0"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1"/>
  <sheetViews>
    <sheetView showGridLines="0" topLeftCell="B1" zoomScaleNormal="100" zoomScaleSheetLayoutView="75" workbookViewId="0">
      <selection activeCell="B1" sqref="B1"/>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25</v>
      </c>
      <c r="F2" s="3"/>
      <c r="G2" s="4"/>
      <c r="H2" s="5"/>
      <c r="I2" s="6"/>
    </row>
    <row r="3" spans="1:14" ht="6" customHeight="1">
      <c r="C3" s="7"/>
      <c r="D3" s="8" t="s">
        <v>0</v>
      </c>
    </row>
    <row r="4" spans="1:14" ht="4.5" customHeight="1"/>
    <row r="5" spans="1:14" ht="13.5" customHeight="1">
      <c r="B5" s="44" t="s">
        <v>1</v>
      </c>
      <c r="D5" s="14" t="s">
        <v>40</v>
      </c>
      <c r="F5" s="10"/>
      <c r="G5" s="11"/>
      <c r="I5" s="11"/>
    </row>
    <row r="6" spans="1:14" ht="13.5" customHeight="1">
      <c r="B6" s="10"/>
      <c r="C6" s="37"/>
      <c r="D6" s="103" t="s">
        <v>41</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23</v>
      </c>
      <c r="D11" s="104" t="s">
        <v>42</v>
      </c>
      <c r="H11" s="13" t="s">
        <v>2</v>
      </c>
      <c r="I11" s="106" t="s">
        <v>52</v>
      </c>
      <c r="J11" s="51"/>
    </row>
    <row r="12" spans="1:14">
      <c r="D12" s="104" t="s">
        <v>43</v>
      </c>
      <c r="H12" s="13" t="s">
        <v>3</v>
      </c>
      <c r="I12" s="106" t="s">
        <v>53</v>
      </c>
      <c r="J12" s="51"/>
    </row>
    <row r="13" spans="1:14" ht="12" customHeight="1">
      <c r="C13" s="105" t="s">
        <v>45</v>
      </c>
      <c r="D13" s="104" t="s">
        <v>44</v>
      </c>
      <c r="J13" s="52"/>
    </row>
    <row r="14" spans="1:14" ht="12" customHeight="1">
      <c r="C14" s="13"/>
      <c r="D14" s="12"/>
      <c r="J14" s="52"/>
    </row>
    <row r="15" spans="1:14" ht="12" customHeight="1">
      <c r="B15" s="44" t="s">
        <v>17</v>
      </c>
      <c r="D15" s="104" t="s">
        <v>46</v>
      </c>
      <c r="H15" s="13" t="s">
        <v>2</v>
      </c>
      <c r="I15" s="106" t="s">
        <v>50</v>
      </c>
      <c r="J15" s="52"/>
    </row>
    <row r="16" spans="1:14" ht="12" customHeight="1">
      <c r="C16" s="13"/>
      <c r="D16" s="104" t="s">
        <v>47</v>
      </c>
      <c r="H16" s="13" t="s">
        <v>3</v>
      </c>
      <c r="I16" s="106" t="s">
        <v>51</v>
      </c>
      <c r="J16" s="52"/>
    </row>
    <row r="17" spans="1:16" ht="12" customHeight="1">
      <c r="C17" s="105" t="s">
        <v>49</v>
      </c>
      <c r="D17" s="104" t="s">
        <v>48</v>
      </c>
      <c r="H17" s="13"/>
      <c r="J17" s="52"/>
    </row>
    <row r="18" spans="1:16" ht="12" customHeight="1">
      <c r="J18" s="52"/>
    </row>
    <row r="19" spans="1:16" ht="18" customHeight="1">
      <c r="B19" s="9" t="s">
        <v>18</v>
      </c>
      <c r="C19" s="43"/>
      <c r="D19" s="43"/>
      <c r="E19" s="43"/>
      <c r="F19" s="43"/>
      <c r="G19" s="43"/>
      <c r="H19" s="43"/>
      <c r="I19" s="43"/>
      <c r="J19" s="53"/>
    </row>
    <row r="21" spans="1:16">
      <c r="A21" s="107"/>
      <c r="B21" s="108" t="s">
        <v>19</v>
      </c>
      <c r="C21" s="109"/>
      <c r="D21" s="109"/>
      <c r="E21" s="110"/>
      <c r="F21" s="111"/>
      <c r="G21" s="111"/>
      <c r="H21" s="118" t="s">
        <v>20</v>
      </c>
      <c r="I21" s="119" t="s">
        <v>21</v>
      </c>
      <c r="J21" s="120" t="s">
        <v>22</v>
      </c>
    </row>
    <row r="22" spans="1:16">
      <c r="A22" s="115"/>
      <c r="B22" s="115" t="s">
        <v>54</v>
      </c>
      <c r="C22" s="116"/>
      <c r="D22" s="116"/>
      <c r="E22" s="116"/>
      <c r="F22" s="116"/>
      <c r="G22" s="117"/>
      <c r="H22" s="121"/>
      <c r="I22" s="122">
        <v>1</v>
      </c>
      <c r="J22" s="123"/>
    </row>
    <row r="23" spans="1:16">
      <c r="A23" s="115"/>
      <c r="B23" s="115" t="s">
        <v>55</v>
      </c>
      <c r="C23" s="116" t="s">
        <v>56</v>
      </c>
      <c r="D23" s="116"/>
      <c r="E23" s="116"/>
      <c r="F23" s="116"/>
      <c r="G23" s="117"/>
      <c r="H23" s="121" t="s">
        <v>57</v>
      </c>
      <c r="I23" s="122">
        <v>9</v>
      </c>
      <c r="J23" s="123">
        <f>'Rekapitulace Objekt 01'!H30</f>
        <v>0</v>
      </c>
      <c r="O23">
        <f>'Rekapitulace Objekt 01'!O32</f>
        <v>0</v>
      </c>
      <c r="P23">
        <f>'Rekapitulace Objekt 01'!P32</f>
        <v>0</v>
      </c>
    </row>
    <row r="24" spans="1:16" ht="25.5" customHeight="1">
      <c r="A24" s="125"/>
      <c r="B24" s="126" t="s">
        <v>58</v>
      </c>
      <c r="C24" s="127"/>
      <c r="D24" s="127"/>
      <c r="E24" s="127"/>
      <c r="F24" s="128"/>
      <c r="G24" s="129"/>
      <c r="H24" s="130"/>
      <c r="I24" s="131"/>
      <c r="J24" s="124">
        <f>SUM(J22:J23)</f>
        <v>0</v>
      </c>
    </row>
    <row r="25" spans="1:16" ht="13.8" thickBot="1">
      <c r="J25" s="114"/>
    </row>
    <row r="26" spans="1:16">
      <c r="A26" s="143"/>
      <c r="B26" s="144" t="s">
        <v>59</v>
      </c>
      <c r="C26" s="145"/>
      <c r="D26" s="145"/>
      <c r="E26" s="145"/>
      <c r="F26" s="145"/>
      <c r="G26" s="146"/>
      <c r="H26" s="145"/>
      <c r="I26" s="147"/>
      <c r="J26" s="148" t="s">
        <v>22</v>
      </c>
    </row>
    <row r="27" spans="1:16">
      <c r="A27" s="138"/>
      <c r="B27" s="133" t="s">
        <v>60</v>
      </c>
      <c r="C27" s="133"/>
      <c r="D27" s="133"/>
      <c r="E27" s="133">
        <v>15</v>
      </c>
      <c r="F27" s="133" t="s">
        <v>61</v>
      </c>
      <c r="G27" s="135"/>
      <c r="H27" s="133"/>
      <c r="I27" s="134"/>
      <c r="J27" s="141">
        <f>SUM(O23:O24)</f>
        <v>0</v>
      </c>
    </row>
    <row r="28" spans="1:16">
      <c r="A28" s="139"/>
      <c r="B28" s="46" t="s">
        <v>62</v>
      </c>
      <c r="C28" s="46"/>
      <c r="D28" s="46"/>
      <c r="E28" s="46">
        <v>15</v>
      </c>
      <c r="F28" s="46" t="s">
        <v>61</v>
      </c>
      <c r="G28" s="136"/>
      <c r="H28" s="46"/>
      <c r="I28" s="132"/>
      <c r="J28" s="142">
        <f>J27*(E28/100)</f>
        <v>0</v>
      </c>
    </row>
    <row r="29" spans="1:16">
      <c r="A29" s="139"/>
      <c r="B29" s="46" t="s">
        <v>60</v>
      </c>
      <c r="C29" s="46"/>
      <c r="D29" s="46"/>
      <c r="E29" s="46">
        <v>21</v>
      </c>
      <c r="F29" s="46" t="s">
        <v>61</v>
      </c>
      <c r="G29" s="136"/>
      <c r="H29" s="46"/>
      <c r="I29" s="132"/>
      <c r="J29" s="142">
        <f>SUM(P23:P24)</f>
        <v>0</v>
      </c>
    </row>
    <row r="30" spans="1:16" ht="13.8" thickBot="1">
      <c r="A30" s="140"/>
      <c r="B30" s="39" t="s">
        <v>62</v>
      </c>
      <c r="C30" s="39"/>
      <c r="D30" s="39"/>
      <c r="E30" s="39">
        <v>21</v>
      </c>
      <c r="F30" s="39" t="s">
        <v>61</v>
      </c>
      <c r="G30" s="137"/>
      <c r="H30" s="46"/>
      <c r="I30" s="132"/>
      <c r="J30" s="142">
        <f>J29*(E30/100)</f>
        <v>0</v>
      </c>
    </row>
    <row r="31" spans="1:16" ht="16.2" thickBot="1">
      <c r="A31" s="149"/>
      <c r="B31" s="150" t="s">
        <v>63</v>
      </c>
      <c r="C31" s="151"/>
      <c r="D31" s="151"/>
      <c r="E31" s="151"/>
      <c r="F31" s="151"/>
      <c r="G31" s="151"/>
      <c r="H31" s="152"/>
      <c r="I31" s="153"/>
      <c r="J31" s="154">
        <f>SUM(J27:J30)</f>
        <v>0</v>
      </c>
    </row>
    <row r="33" spans="2:52">
      <c r="B33" s="156" t="s">
        <v>64</v>
      </c>
      <c r="C33" s="156"/>
      <c r="D33" s="156"/>
      <c r="E33" s="156"/>
      <c r="F33" s="156"/>
      <c r="G33" s="156"/>
      <c r="H33" s="156"/>
      <c r="I33" s="156"/>
      <c r="J33" s="156"/>
      <c r="AZ33" s="155" t="str">
        <f>B33</f>
        <v>1. PODMÍNKY PRO ZPRACOVÁNÍ NABÍDKOVÉ CENY</v>
      </c>
    </row>
    <row r="35" spans="2:52">
      <c r="B35" s="156" t="s">
        <v>65</v>
      </c>
      <c r="C35" s="156"/>
      <c r="D35" s="156"/>
      <c r="E35" s="156"/>
      <c r="F35" s="156"/>
      <c r="G35" s="156"/>
      <c r="H35" s="156"/>
      <c r="I35" s="156"/>
      <c r="J35" s="156"/>
      <c r="AZ35" s="155" t="str">
        <f>B35</f>
        <v xml:space="preserve">        Preambule</v>
      </c>
    </row>
    <row r="37" spans="2:52" ht="52.8">
      <c r="B37" s="156" t="s">
        <v>66</v>
      </c>
      <c r="C37" s="156"/>
      <c r="D37" s="156"/>
      <c r="E37" s="156"/>
      <c r="F37" s="156"/>
      <c r="G37" s="156"/>
      <c r="H37" s="156"/>
      <c r="I37" s="156"/>
      <c r="J37" s="156"/>
      <c r="AZ37" s="155" t="str">
        <f>B37</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38" spans="2:52" ht="52.8">
      <c r="B38" s="156" t="s">
        <v>67</v>
      </c>
      <c r="C38" s="156"/>
      <c r="D38" s="156"/>
      <c r="E38" s="156"/>
      <c r="F38" s="156"/>
      <c r="G38" s="156"/>
      <c r="H38" s="156"/>
      <c r="I38" s="156"/>
      <c r="J38" s="156"/>
      <c r="AZ38" s="155" t="str">
        <f>B38</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0" spans="2:52">
      <c r="B40" s="156" t="s">
        <v>68</v>
      </c>
      <c r="C40" s="156"/>
      <c r="D40" s="156"/>
      <c r="E40" s="156"/>
      <c r="F40" s="156"/>
      <c r="G40" s="156"/>
      <c r="H40" s="156"/>
      <c r="I40" s="156"/>
      <c r="J40" s="156"/>
      <c r="AZ40" s="155" t="str">
        <f>B40</f>
        <v xml:space="preserve">        Vymezení některých pojmů</v>
      </c>
    </row>
    <row r="43" spans="2:52">
      <c r="B43" s="156" t="s">
        <v>69</v>
      </c>
      <c r="C43" s="156"/>
      <c r="D43" s="156"/>
      <c r="E43" s="156"/>
      <c r="F43" s="156"/>
      <c r="G43" s="156"/>
      <c r="H43" s="156"/>
      <c r="I43" s="156"/>
      <c r="J43" s="156"/>
      <c r="AZ43" s="155" t="str">
        <f>B43</f>
        <v>Pro účely zpracování nabídkové ceny se jsou použity některé pojmy, pod kterými se rozumí:</v>
      </c>
    </row>
    <row r="44" spans="2:52" ht="39.6">
      <c r="B44" s="156" t="s">
        <v>70</v>
      </c>
      <c r="C44" s="156"/>
      <c r="D44" s="156"/>
      <c r="E44" s="156"/>
      <c r="F44" s="156"/>
      <c r="G44" s="156"/>
      <c r="H44" s="156"/>
      <c r="I44" s="156"/>
      <c r="J44" s="156"/>
      <c r="AZ44" s="155" t="str">
        <f>B44</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5" spans="2:52" ht="39.6">
      <c r="B45" s="156" t="s">
        <v>71</v>
      </c>
      <c r="C45" s="156"/>
      <c r="D45" s="156"/>
      <c r="E45" s="156"/>
      <c r="F45" s="156"/>
      <c r="G45" s="156"/>
      <c r="H45" s="156"/>
      <c r="I45" s="156"/>
      <c r="J45" s="156"/>
      <c r="AZ45" s="155" t="str">
        <f>B45</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46" spans="2:52" ht="52.8">
      <c r="B46" s="156" t="s">
        <v>72</v>
      </c>
      <c r="C46" s="156"/>
      <c r="D46" s="156"/>
      <c r="E46" s="156"/>
      <c r="F46" s="156"/>
      <c r="G46" s="156"/>
      <c r="H46" s="156"/>
      <c r="I46" s="156"/>
      <c r="J46" s="156"/>
      <c r="AZ46" s="155" t="str">
        <f>B46</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47" spans="2:52" ht="66">
      <c r="B47" s="156" t="s">
        <v>73</v>
      </c>
      <c r="C47" s="156"/>
      <c r="D47" s="156"/>
      <c r="E47" s="156"/>
      <c r="F47" s="156"/>
      <c r="G47" s="156"/>
      <c r="H47" s="156"/>
      <c r="I47" s="156"/>
      <c r="J47" s="156"/>
      <c r="AZ47" s="155" t="str">
        <f>B47</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48" spans="2:52" ht="39.6">
      <c r="B48" s="156" t="s">
        <v>74</v>
      </c>
      <c r="C48" s="156"/>
      <c r="D48" s="156"/>
      <c r="E48" s="156"/>
      <c r="F48" s="156"/>
      <c r="G48" s="156"/>
      <c r="H48" s="156"/>
      <c r="I48" s="156"/>
      <c r="J48" s="156"/>
      <c r="AZ48" s="155" t="str">
        <f>B48</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0" spans="2:52">
      <c r="B50" s="156" t="s">
        <v>75</v>
      </c>
      <c r="C50" s="156"/>
      <c r="D50" s="156"/>
      <c r="E50" s="156"/>
      <c r="F50" s="156"/>
      <c r="G50" s="156"/>
      <c r="H50" s="156"/>
      <c r="I50" s="156"/>
      <c r="J50" s="156"/>
      <c r="AZ50" s="155" t="str">
        <f>B50</f>
        <v xml:space="preserve">        Cenová soustava</v>
      </c>
    </row>
    <row r="52" spans="2:52">
      <c r="B52" s="156" t="s">
        <v>76</v>
      </c>
      <c r="C52" s="156"/>
      <c r="D52" s="156"/>
      <c r="E52" s="156"/>
      <c r="F52" s="156"/>
      <c r="G52" s="156"/>
      <c r="H52" s="156"/>
      <c r="I52" s="156"/>
      <c r="J52" s="156"/>
      <c r="AZ52" s="155" t="str">
        <f>B52</f>
        <v xml:space="preserve">        Použitá cenová soustava</v>
      </c>
    </row>
    <row r="53" spans="2:52" ht="26.4">
      <c r="B53" s="156" t="s">
        <v>77</v>
      </c>
      <c r="C53" s="156"/>
      <c r="D53" s="156"/>
      <c r="E53" s="156"/>
      <c r="F53" s="156"/>
      <c r="G53" s="156"/>
      <c r="H53" s="156"/>
      <c r="I53" s="156"/>
      <c r="J53" s="156"/>
      <c r="AZ53" s="155" t="str">
        <f>B53</f>
        <v>Soupisy stavebních prací, dodávek a služeb jsou zpracovány s použitím cenové soustavy zpracované společností RTS, a.s.. Položky z cenové soustavy mají uveden odkaz na cenovou soustavu včetně označení příslušného ceníku.</v>
      </c>
    </row>
    <row r="55" spans="2:52">
      <c r="B55" s="156" t="s">
        <v>78</v>
      </c>
      <c r="C55" s="156"/>
      <c r="D55" s="156"/>
      <c r="E55" s="156"/>
      <c r="F55" s="156"/>
      <c r="G55" s="156"/>
      <c r="H55" s="156"/>
      <c r="I55" s="156"/>
      <c r="J55" s="156"/>
      <c r="AZ55" s="155" t="str">
        <f>B55</f>
        <v xml:space="preserve">        Technické podmínky</v>
      </c>
    </row>
    <row r="56" spans="2:52" ht="39.6">
      <c r="B56" s="156" t="s">
        <v>79</v>
      </c>
      <c r="C56" s="156"/>
      <c r="D56" s="156"/>
      <c r="E56" s="156"/>
      <c r="F56" s="156"/>
      <c r="G56" s="156"/>
      <c r="H56" s="156"/>
      <c r="I56" s="156"/>
      <c r="J56" s="156"/>
      <c r="AZ56" s="155" t="str">
        <f>B56</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58" spans="2:52">
      <c r="B58" s="156" t="s">
        <v>80</v>
      </c>
      <c r="C58" s="156"/>
      <c r="D58" s="156"/>
      <c r="E58" s="156"/>
      <c r="F58" s="156"/>
      <c r="G58" s="156"/>
      <c r="H58" s="156"/>
      <c r="I58" s="156"/>
      <c r="J58" s="156"/>
      <c r="AZ58" s="155" t="str">
        <f>B58</f>
        <v>Individuální položky</v>
      </c>
    </row>
    <row r="59" spans="2:52" ht="26.4">
      <c r="B59" s="156" t="s">
        <v>81</v>
      </c>
      <c r="C59" s="156"/>
      <c r="D59" s="156"/>
      <c r="E59" s="156"/>
      <c r="F59" s="156"/>
      <c r="G59" s="156"/>
      <c r="H59" s="156"/>
      <c r="I59" s="156"/>
      <c r="J59" s="156"/>
      <c r="AZ59" s="155" t="str">
        <f>B59</f>
        <v>Položky soupisu prací, které cenová soustava neobsahuje, jsou označeny popisem „vlastní“. Pro tyto položky jsou cenové a technické podmínky definovány jejich popisem, případně odkazem na konkrétní část příslušné dokumentace.</v>
      </c>
    </row>
    <row r="61" spans="2:52">
      <c r="B61" s="156" t="s">
        <v>82</v>
      </c>
      <c r="C61" s="156"/>
      <c r="D61" s="156"/>
      <c r="E61" s="156"/>
      <c r="F61" s="156"/>
      <c r="G61" s="156"/>
      <c r="H61" s="156"/>
      <c r="I61" s="156"/>
      <c r="J61" s="156"/>
      <c r="AZ61" s="155" t="str">
        <f>B61</f>
        <v xml:space="preserve">        Závaznost a změna soupisu</v>
      </c>
    </row>
    <row r="63" spans="2:52">
      <c r="B63" s="156" t="s">
        <v>83</v>
      </c>
      <c r="C63" s="156"/>
      <c r="D63" s="156"/>
      <c r="E63" s="156"/>
      <c r="F63" s="156"/>
      <c r="G63" s="156"/>
      <c r="H63" s="156"/>
      <c r="I63" s="156"/>
      <c r="J63" s="156"/>
      <c r="AZ63" s="155" t="str">
        <f>B63</f>
        <v xml:space="preserve">        Závaznost soupisu</v>
      </c>
    </row>
    <row r="64" spans="2:52" ht="39.6">
      <c r="B64" s="156" t="s">
        <v>84</v>
      </c>
      <c r="C64" s="156"/>
      <c r="D64" s="156"/>
      <c r="E64" s="156"/>
      <c r="F64" s="156"/>
      <c r="G64" s="156"/>
      <c r="H64" s="156"/>
      <c r="I64" s="156"/>
      <c r="J64" s="156"/>
      <c r="AZ64" s="155" t="str">
        <f>B64</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66" spans="2:52">
      <c r="B66" s="156" t="s">
        <v>85</v>
      </c>
      <c r="C66" s="156"/>
      <c r="D66" s="156"/>
      <c r="E66" s="156"/>
      <c r="F66" s="156"/>
      <c r="G66" s="156"/>
      <c r="H66" s="156"/>
      <c r="I66" s="156"/>
      <c r="J66" s="156"/>
      <c r="AZ66" s="155" t="str">
        <f>B66</f>
        <v xml:space="preserve">        Zvláštní podmínky pro stanovení nabídkové ceny</v>
      </c>
    </row>
    <row r="68" spans="2:52">
      <c r="B68" s="156" t="s">
        <v>86</v>
      </c>
      <c r="C68" s="156"/>
      <c r="D68" s="156"/>
      <c r="E68" s="156"/>
      <c r="F68" s="156"/>
      <c r="G68" s="156"/>
      <c r="H68" s="156"/>
      <c r="I68" s="156"/>
      <c r="J68" s="156"/>
      <c r="AZ68" s="155" t="str">
        <f>B68</f>
        <v xml:space="preserve">        Přeprava vybouraných hmot, suti a vytěžené zeminy</v>
      </c>
    </row>
    <row r="69" spans="2:52" ht="66">
      <c r="B69" s="156" t="s">
        <v>87</v>
      </c>
      <c r="C69" s="156"/>
      <c r="D69" s="156"/>
      <c r="E69" s="156"/>
      <c r="F69" s="156"/>
      <c r="G69" s="156"/>
      <c r="H69" s="156"/>
      <c r="I69" s="156"/>
      <c r="J69" s="156"/>
      <c r="AZ69" s="155" t="str">
        <f>B69</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1" spans="2:52">
      <c r="B71" s="156" t="s">
        <v>88</v>
      </c>
      <c r="C71" s="156"/>
      <c r="D71" s="156"/>
      <c r="E71" s="156"/>
      <c r="F71" s="156"/>
      <c r="G71" s="156"/>
      <c r="H71" s="156"/>
      <c r="I71" s="156"/>
      <c r="J71" s="156"/>
      <c r="AZ71" s="155" t="str">
        <f>B71</f>
        <v xml:space="preserve">        Vnitrostaveništní přesun stavebního materiálu</v>
      </c>
    </row>
    <row r="72" spans="2:52" ht="52.8">
      <c r="B72" s="156" t="s">
        <v>89</v>
      </c>
      <c r="C72" s="156"/>
      <c r="D72" s="156"/>
      <c r="E72" s="156"/>
      <c r="F72" s="156"/>
      <c r="G72" s="156"/>
      <c r="H72" s="156"/>
      <c r="I72" s="156"/>
      <c r="J72" s="156"/>
      <c r="AZ72" s="155" t="str">
        <f>B72</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3" spans="2:52" ht="52.8">
      <c r="B73" s="156" t="s">
        <v>90</v>
      </c>
      <c r="C73" s="156"/>
      <c r="D73" s="156"/>
      <c r="E73" s="156"/>
      <c r="F73" s="156"/>
      <c r="G73" s="156"/>
      <c r="H73" s="156"/>
      <c r="I73" s="156"/>
      <c r="J73" s="156"/>
      <c r="AZ73" s="155" t="str">
        <f>B73</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5" spans="2:52">
      <c r="B75" s="156" t="s">
        <v>91</v>
      </c>
      <c r="C75" s="156"/>
      <c r="D75" s="156"/>
      <c r="E75" s="156"/>
      <c r="F75" s="156"/>
      <c r="G75" s="156"/>
      <c r="H75" s="156"/>
      <c r="I75" s="156"/>
      <c r="J75" s="156"/>
      <c r="AZ75" s="155" t="str">
        <f>B75</f>
        <v xml:space="preserve">        Příplatky za ztížené podmínky prací</v>
      </c>
    </row>
    <row r="76" spans="2:52" ht="26.4">
      <c r="B76" s="156" t="s">
        <v>92</v>
      </c>
      <c r="C76" s="156"/>
      <c r="D76" s="156"/>
      <c r="E76" s="156"/>
      <c r="F76" s="156"/>
      <c r="G76" s="156"/>
      <c r="H76" s="156"/>
      <c r="I76" s="156"/>
      <c r="J76" s="156"/>
      <c r="AZ76" s="155" t="str">
        <f>B76</f>
        <v>Pokud soupis položku příplatku za ztížené podmínky obsahuje, je dodavatel povinen ji ocenit bez ohledu na to, že tento příplatek dodavatel standardně neuplatňuje.</v>
      </c>
    </row>
    <row r="78" spans="2:52">
      <c r="B78" s="156" t="s">
        <v>93</v>
      </c>
      <c r="C78" s="156"/>
      <c r="D78" s="156"/>
      <c r="E78" s="156"/>
      <c r="F78" s="156"/>
      <c r="G78" s="156"/>
      <c r="H78" s="156"/>
      <c r="I78" s="156"/>
      <c r="J78" s="156"/>
      <c r="AZ78" s="155" t="str">
        <f>B78</f>
        <v xml:space="preserve">        Vedlejší a ostatní náklady</v>
      </c>
    </row>
    <row r="79" spans="2:52" ht="26.4">
      <c r="B79" s="156" t="s">
        <v>94</v>
      </c>
      <c r="C79" s="156"/>
      <c r="D79" s="156"/>
      <c r="E79" s="156"/>
      <c r="F79" s="156"/>
      <c r="G79" s="156"/>
      <c r="H79" s="156"/>
      <c r="I79" s="156"/>
      <c r="J79" s="156"/>
      <c r="AZ79" s="155" t="str">
        <f>B79</f>
        <v>Tyto náklady jsou popsány v samostatném soupisu stavebních prací, dodávek a služeb s tím, že dodavatel je povinen v rámci těchto nákladů ocenit všechny definované náklady souhrnně pro celou stavbu.</v>
      </c>
    </row>
    <row r="83" spans="2:52">
      <c r="B83" s="156" t="s">
        <v>95</v>
      </c>
      <c r="C83" s="156"/>
      <c r="D83" s="156"/>
      <c r="E83" s="156"/>
      <c r="F83" s="156"/>
      <c r="G83" s="156"/>
      <c r="H83" s="156"/>
      <c r="I83" s="156"/>
      <c r="J83" s="156"/>
      <c r="AZ83" s="155" t="str">
        <f>B83</f>
        <v>2. SPECIFICKÉ PODMÍNKY PRO ZPRACOVÁNÍ NABÍDKOVÉ CENY</v>
      </c>
    </row>
    <row r="85" spans="2:52">
      <c r="B85" s="156" t="s">
        <v>96</v>
      </c>
      <c r="C85" s="156"/>
      <c r="D85" s="156"/>
      <c r="E85" s="156"/>
      <c r="F85" s="156"/>
      <c r="G85" s="156"/>
      <c r="H85" s="156"/>
      <c r="I85" s="156"/>
      <c r="J85" s="156"/>
      <c r="AZ85" s="155" t="str">
        <f>B85</f>
        <v>Zde doplní zpracovatel soupisu  případná specifika týkající se konkrétní zakázky.</v>
      </c>
    </row>
    <row r="88" spans="2:52">
      <c r="B88" s="156" t="s">
        <v>97</v>
      </c>
      <c r="C88" s="156"/>
      <c r="D88" s="156"/>
      <c r="E88" s="156"/>
      <c r="F88" s="156"/>
      <c r="G88" s="156"/>
      <c r="H88" s="156"/>
      <c r="I88" s="156"/>
      <c r="J88" s="156"/>
      <c r="AZ88" s="155" t="str">
        <f>B88</f>
        <v>3. ELEKTRONICKÁ PODOBA SOUPISU</v>
      </c>
    </row>
    <row r="90" spans="2:52">
      <c r="B90" s="156" t="s">
        <v>98</v>
      </c>
      <c r="C90" s="156"/>
      <c r="D90" s="156"/>
      <c r="E90" s="156"/>
      <c r="F90" s="156"/>
      <c r="G90" s="156"/>
      <c r="H90" s="156"/>
      <c r="I90" s="156"/>
      <c r="J90" s="156"/>
      <c r="AZ90" s="155" t="str">
        <f>B90</f>
        <v xml:space="preserve">        Elektronická podoba soupisu</v>
      </c>
    </row>
    <row r="91" spans="2:52" ht="26.4">
      <c r="B91" s="156" t="s">
        <v>99</v>
      </c>
      <c r="C91" s="156"/>
      <c r="D91" s="156"/>
      <c r="E91" s="156"/>
      <c r="F91" s="156"/>
      <c r="G91" s="156"/>
      <c r="H91" s="156"/>
      <c r="I91" s="156"/>
      <c r="J91" s="156"/>
      <c r="AZ91" s="155" t="str">
        <f>B91</f>
        <v>V souladu se zákonem jsou předložené soupisy zpracovány i v elektronické podobě.  Elektronickou podobou soupisu stavebních prací, dodávek a služeb je formát MS EXCEL.</v>
      </c>
    </row>
    <row r="92" spans="2:52">
      <c r="B92" s="156" t="s">
        <v>100</v>
      </c>
      <c r="C92" s="156"/>
      <c r="D92" s="156"/>
      <c r="E92" s="156"/>
      <c r="F92" s="156"/>
      <c r="G92" s="156"/>
      <c r="H92" s="156"/>
      <c r="I92" s="156"/>
      <c r="J92" s="156"/>
      <c r="AZ92" s="155" t="str">
        <f>B92</f>
        <v>Popis formátu soupisu odpovídá svou strukturou vzorovému soupisu volně dostupnému na internetové adrese:</v>
      </c>
    </row>
    <row r="94" spans="2:52">
      <c r="B94" s="156" t="s">
        <v>101</v>
      </c>
      <c r="C94" s="156"/>
      <c r="D94" s="156"/>
      <c r="E94" s="156"/>
      <c r="F94" s="156"/>
      <c r="G94" s="156"/>
      <c r="H94" s="156"/>
      <c r="I94" s="156"/>
      <c r="J94" s="156"/>
      <c r="AZ94" s="155" t="str">
        <f>B94</f>
        <v>www.stavebnionline.cz/soupis</v>
      </c>
    </row>
    <row r="96" spans="2:52">
      <c r="B96" s="156" t="s">
        <v>102</v>
      </c>
      <c r="C96" s="156"/>
      <c r="D96" s="156"/>
      <c r="E96" s="156"/>
      <c r="F96" s="156"/>
      <c r="G96" s="156"/>
      <c r="H96" s="156"/>
      <c r="I96" s="156"/>
      <c r="J96" s="156"/>
      <c r="AZ96" s="155" t="str">
        <f>B96</f>
        <v xml:space="preserve">        Zpracování elektronické podoby soupisu</v>
      </c>
    </row>
    <row r="97" spans="2:52" ht="52.8">
      <c r="B97" s="156" t="s">
        <v>103</v>
      </c>
      <c r="C97" s="156"/>
      <c r="D97" s="156"/>
      <c r="E97" s="156"/>
      <c r="F97" s="156"/>
      <c r="G97" s="156"/>
      <c r="H97" s="156"/>
      <c r="I97" s="156"/>
      <c r="J97" s="156"/>
      <c r="AZ97" s="155" t="str">
        <f>B97</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99" spans="2:52">
      <c r="B99" s="156" t="s">
        <v>104</v>
      </c>
      <c r="C99" s="156"/>
      <c r="D99" s="156"/>
      <c r="E99" s="156"/>
      <c r="F99" s="156"/>
      <c r="G99" s="156"/>
      <c r="H99" s="156"/>
      <c r="I99" s="156"/>
      <c r="J99" s="156"/>
      <c r="AZ99" s="155" t="str">
        <f>B99</f>
        <v xml:space="preserve">        Jiný formát soupisu</v>
      </c>
    </row>
    <row r="100" spans="2:52" ht="39.6">
      <c r="B100" s="156" t="s">
        <v>105</v>
      </c>
      <c r="C100" s="156"/>
      <c r="D100" s="156"/>
      <c r="E100" s="156"/>
      <c r="F100" s="156"/>
      <c r="G100" s="156"/>
      <c r="H100" s="156"/>
      <c r="I100" s="156"/>
      <c r="J100" s="156"/>
      <c r="AZ100" s="155" t="str">
        <f>B100</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2" spans="2:52">
      <c r="B102" s="156" t="s">
        <v>106</v>
      </c>
      <c r="C102" s="156"/>
      <c r="D102" s="156"/>
      <c r="E102" s="156"/>
      <c r="F102" s="156"/>
      <c r="G102" s="156"/>
      <c r="H102" s="156"/>
      <c r="I102" s="156"/>
      <c r="J102" s="156"/>
      <c r="AZ102" s="155" t="str">
        <f>B102</f>
        <v xml:space="preserve">        Závěrečné ustanovení</v>
      </c>
    </row>
    <row r="103" spans="2:52">
      <c r="B103" s="156" t="s">
        <v>107</v>
      </c>
      <c r="C103" s="156"/>
      <c r="D103" s="156"/>
      <c r="E103" s="156"/>
      <c r="F103" s="156"/>
      <c r="G103" s="156"/>
      <c r="H103" s="156"/>
      <c r="I103" s="156"/>
      <c r="J103" s="156"/>
      <c r="AZ103" s="155" t="str">
        <f>B103</f>
        <v>Ostatní podmínky vztahující se ke zpracování nabídkové ceny jsou uvedeny v zadávací dokumentaci.</v>
      </c>
    </row>
    <row r="111" spans="2:52" ht="15.6">
      <c r="B111" s="27" t="s">
        <v>108</v>
      </c>
    </row>
    <row r="113" spans="1:10" ht="25.5" customHeight="1">
      <c r="A113" s="157"/>
      <c r="B113" s="158" t="s">
        <v>109</v>
      </c>
      <c r="C113" s="159" t="s">
        <v>110</v>
      </c>
      <c r="D113" s="159"/>
      <c r="E113" s="159"/>
      <c r="F113" s="159"/>
      <c r="G113" s="160"/>
      <c r="H113" s="160"/>
      <c r="I113" s="160"/>
      <c r="J113" s="161" t="s">
        <v>111</v>
      </c>
    </row>
    <row r="114" spans="1:10" ht="25.5" customHeight="1">
      <c r="A114" s="162"/>
      <c r="B114" s="163" t="s">
        <v>112</v>
      </c>
      <c r="C114" s="164" t="s">
        <v>113</v>
      </c>
      <c r="D114" s="164"/>
      <c r="E114" s="164"/>
      <c r="F114" s="165"/>
      <c r="G114" s="166"/>
      <c r="H114" s="166"/>
      <c r="I114" s="166"/>
      <c r="J114" s="167">
        <f>'01 59163101A01 Pol'!F8+'01 59163101A02 Pol'!F8+'01 59163101C Pol'!F8</f>
        <v>0</v>
      </c>
    </row>
    <row r="115" spans="1:10" ht="25.5" customHeight="1">
      <c r="A115" s="162"/>
      <c r="B115" s="162" t="s">
        <v>114</v>
      </c>
      <c r="C115" s="168" t="s">
        <v>115</v>
      </c>
      <c r="D115" s="168"/>
      <c r="E115" s="168"/>
      <c r="F115" s="169"/>
      <c r="G115" s="170"/>
      <c r="H115" s="170"/>
      <c r="I115" s="170"/>
      <c r="J115" s="171">
        <f>'01 59163101A01 Pol'!F13+'01 59163101A02 Pol'!F20+'01 59163101C Pol'!F31</f>
        <v>0</v>
      </c>
    </row>
    <row r="116" spans="1:10" ht="25.5" customHeight="1">
      <c r="A116" s="162"/>
      <c r="B116" s="162" t="s">
        <v>116</v>
      </c>
      <c r="C116" s="168" t="s">
        <v>117</v>
      </c>
      <c r="D116" s="168"/>
      <c r="E116" s="168"/>
      <c r="F116" s="169"/>
      <c r="G116" s="170"/>
      <c r="H116" s="170"/>
      <c r="I116" s="170"/>
      <c r="J116" s="171">
        <f>'01 59163101A01 Pol'!F44+'01 59163101C Pol'!F83</f>
        <v>0</v>
      </c>
    </row>
    <row r="117" spans="1:10" ht="25.5" customHeight="1">
      <c r="A117" s="162"/>
      <c r="B117" s="162" t="s">
        <v>118</v>
      </c>
      <c r="C117" s="168" t="s">
        <v>119</v>
      </c>
      <c r="D117" s="168"/>
      <c r="E117" s="168"/>
      <c r="F117" s="169"/>
      <c r="G117" s="170"/>
      <c r="H117" s="170"/>
      <c r="I117" s="170"/>
      <c r="J117" s="171">
        <f>'01 59163101A01 Pol'!F194+'01 59163101A02 Pol'!F37</f>
        <v>0</v>
      </c>
    </row>
    <row r="118" spans="1:10" ht="25.5" customHeight="1">
      <c r="A118" s="162"/>
      <c r="B118" s="162" t="s">
        <v>120</v>
      </c>
      <c r="C118" s="168" t="s">
        <v>121</v>
      </c>
      <c r="D118" s="168"/>
      <c r="E118" s="168"/>
      <c r="F118" s="169"/>
      <c r="G118" s="170"/>
      <c r="H118" s="170"/>
      <c r="I118" s="170"/>
      <c r="J118" s="171">
        <f>'01 59163101C Pol'!F72+'01 59163101C Pol'!F86</f>
        <v>0</v>
      </c>
    </row>
    <row r="119" spans="1:10" ht="25.5" customHeight="1">
      <c r="A119" s="162"/>
      <c r="B119" s="162" t="s">
        <v>122</v>
      </c>
      <c r="C119" s="168" t="s">
        <v>123</v>
      </c>
      <c r="D119" s="168"/>
      <c r="E119" s="168"/>
      <c r="F119" s="169"/>
      <c r="G119" s="170"/>
      <c r="H119" s="170"/>
      <c r="I119" s="170"/>
      <c r="J119" s="171">
        <f>'01 59163101A01 Pol'!F203+'01 59163101C Pol'!F93</f>
        <v>0</v>
      </c>
    </row>
    <row r="120" spans="1:10" ht="25.5" customHeight="1">
      <c r="A120" s="162"/>
      <c r="B120" s="162" t="s">
        <v>124</v>
      </c>
      <c r="C120" s="168" t="s">
        <v>125</v>
      </c>
      <c r="D120" s="168"/>
      <c r="E120" s="168"/>
      <c r="F120" s="169"/>
      <c r="G120" s="170"/>
      <c r="H120" s="170"/>
      <c r="I120" s="170"/>
      <c r="J120" s="171">
        <f>'01 59163101A01 Pol'!F231+'01 59163101A20 Pol'!F8+'01 59163101C Pol'!F97</f>
        <v>0</v>
      </c>
    </row>
    <row r="121" spans="1:10" ht="25.5" customHeight="1">
      <c r="A121" s="162"/>
      <c r="B121" s="162" t="s">
        <v>126</v>
      </c>
      <c r="C121" s="168" t="s">
        <v>127</v>
      </c>
      <c r="D121" s="168"/>
      <c r="E121" s="168"/>
      <c r="F121" s="169"/>
      <c r="G121" s="170"/>
      <c r="H121" s="170"/>
      <c r="I121" s="170"/>
      <c r="J121" s="171">
        <f>'01 59163101A01 Pol'!F234+'01 59163101A02 Pol'!F43+'01 59163101A11 Pol'!F8+'01 59163101C Pol'!F121+'01 59163101C Pol'!F167</f>
        <v>0</v>
      </c>
    </row>
    <row r="122" spans="1:10" ht="25.5" customHeight="1">
      <c r="A122" s="162"/>
      <c r="B122" s="162" t="s">
        <v>128</v>
      </c>
      <c r="C122" s="168" t="s">
        <v>129</v>
      </c>
      <c r="D122" s="168"/>
      <c r="E122" s="168"/>
      <c r="F122" s="169"/>
      <c r="G122" s="170"/>
      <c r="H122" s="170"/>
      <c r="I122" s="170"/>
      <c r="J122" s="171">
        <f>'01 59163101A01 Pol'!F238+'01 59163101A02 Pol'!F71+'01 59163101C Pol'!F159</f>
        <v>0</v>
      </c>
    </row>
    <row r="123" spans="1:10" ht="25.5" customHeight="1">
      <c r="A123" s="162"/>
      <c r="B123" s="162" t="s">
        <v>130</v>
      </c>
      <c r="C123" s="168" t="s">
        <v>131</v>
      </c>
      <c r="D123" s="168"/>
      <c r="E123" s="168"/>
      <c r="F123" s="169"/>
      <c r="G123" s="170"/>
      <c r="H123" s="170"/>
      <c r="I123" s="170"/>
      <c r="J123" s="171">
        <f>'01 59163101A01 Pol'!F246</f>
        <v>0</v>
      </c>
    </row>
    <row r="124" spans="1:10" ht="25.5" customHeight="1">
      <c r="A124" s="162"/>
      <c r="B124" s="162" t="s">
        <v>132</v>
      </c>
      <c r="C124" s="168" t="s">
        <v>133</v>
      </c>
      <c r="D124" s="168"/>
      <c r="E124" s="168"/>
      <c r="F124" s="169"/>
      <c r="G124" s="170"/>
      <c r="H124" s="170"/>
      <c r="I124" s="170"/>
      <c r="J124" s="171">
        <f>'01 59163101C Pol'!F170</f>
        <v>0</v>
      </c>
    </row>
    <row r="125" spans="1:10" ht="25.5" customHeight="1">
      <c r="A125" s="162"/>
      <c r="B125" s="162" t="s">
        <v>134</v>
      </c>
      <c r="C125" s="168" t="s">
        <v>135</v>
      </c>
      <c r="D125" s="168"/>
      <c r="E125" s="168"/>
      <c r="F125" s="169"/>
      <c r="G125" s="170"/>
      <c r="H125" s="170"/>
      <c r="I125" s="170"/>
      <c r="J125" s="171">
        <f>'01 59163101C Pol'!F172</f>
        <v>0</v>
      </c>
    </row>
    <row r="126" spans="1:10" ht="25.5" customHeight="1">
      <c r="A126" s="162"/>
      <c r="B126" s="162" t="s">
        <v>136</v>
      </c>
      <c r="C126" s="168" t="s">
        <v>137</v>
      </c>
      <c r="D126" s="168"/>
      <c r="E126" s="168"/>
      <c r="F126" s="169"/>
      <c r="G126" s="170"/>
      <c r="H126" s="170"/>
      <c r="I126" s="170"/>
      <c r="J126" s="171">
        <f>'01 59163101B30 Pol'!F8+'01 59163101C Pol'!F185</f>
        <v>0</v>
      </c>
    </row>
    <row r="127" spans="1:10" ht="25.5" customHeight="1">
      <c r="A127" s="162"/>
      <c r="B127" s="162" t="s">
        <v>138</v>
      </c>
      <c r="C127" s="168" t="s">
        <v>139</v>
      </c>
      <c r="D127" s="168"/>
      <c r="E127" s="168"/>
      <c r="F127" s="169"/>
      <c r="G127" s="170"/>
      <c r="H127" s="170"/>
      <c r="I127" s="170"/>
      <c r="J127" s="171">
        <f>'01 59163101A01 Pol'!F267+'01 59163101A03 Pol'!F8+'01 59163101C Pol'!F187</f>
        <v>0</v>
      </c>
    </row>
    <row r="128" spans="1:10" ht="25.5" customHeight="1">
      <c r="A128" s="162"/>
      <c r="B128" s="162" t="s">
        <v>140</v>
      </c>
      <c r="C128" s="168" t="s">
        <v>141</v>
      </c>
      <c r="D128" s="168"/>
      <c r="E128" s="168"/>
      <c r="F128" s="169"/>
      <c r="G128" s="170"/>
      <c r="H128" s="170"/>
      <c r="I128" s="170"/>
      <c r="J128" s="171">
        <f>'01 59163101A02 Pol'!F79+'01 59163101A03 Pol'!F58</f>
        <v>0</v>
      </c>
    </row>
    <row r="129" spans="1:10" ht="25.5" customHeight="1">
      <c r="A129" s="162"/>
      <c r="B129" s="162" t="s">
        <v>142</v>
      </c>
      <c r="C129" s="168" t="s">
        <v>143</v>
      </c>
      <c r="D129" s="168"/>
      <c r="E129" s="168"/>
      <c r="F129" s="169"/>
      <c r="G129" s="170"/>
      <c r="H129" s="170"/>
      <c r="I129" s="170"/>
      <c r="J129" s="171">
        <f>'01 59163101A02 Pol'!F111+'01 59163101C Pol'!F230</f>
        <v>0</v>
      </c>
    </row>
    <row r="130" spans="1:10" ht="25.5" customHeight="1">
      <c r="A130" s="162"/>
      <c r="B130" s="162" t="s">
        <v>144</v>
      </c>
      <c r="C130" s="168" t="s">
        <v>145</v>
      </c>
      <c r="D130" s="168"/>
      <c r="E130" s="168"/>
      <c r="F130" s="169"/>
      <c r="G130" s="170"/>
      <c r="H130" s="170"/>
      <c r="I130" s="170"/>
      <c r="J130" s="171">
        <f>'01 59163101C Pol'!F235</f>
        <v>0</v>
      </c>
    </row>
    <row r="131" spans="1:10" ht="25.5" customHeight="1">
      <c r="A131" s="162"/>
      <c r="B131" s="162" t="s">
        <v>146</v>
      </c>
      <c r="C131" s="168" t="s">
        <v>147</v>
      </c>
      <c r="D131" s="168"/>
      <c r="E131" s="168"/>
      <c r="F131" s="169"/>
      <c r="G131" s="170"/>
      <c r="H131" s="170"/>
      <c r="I131" s="170"/>
      <c r="J131" s="171">
        <f>'01 59163101C Pol'!F246</f>
        <v>0</v>
      </c>
    </row>
    <row r="132" spans="1:10" ht="25.5" customHeight="1">
      <c r="A132" s="162"/>
      <c r="B132" s="162" t="s">
        <v>148</v>
      </c>
      <c r="C132" s="168" t="s">
        <v>149</v>
      </c>
      <c r="D132" s="168"/>
      <c r="E132" s="168"/>
      <c r="F132" s="169"/>
      <c r="G132" s="170"/>
      <c r="H132" s="170"/>
      <c r="I132" s="170"/>
      <c r="J132" s="171">
        <f>'01 59163101A01 Pol'!F280+'01 59163101C Pol'!F256</f>
        <v>0</v>
      </c>
    </row>
    <row r="133" spans="1:10" ht="25.5" customHeight="1">
      <c r="A133" s="162"/>
      <c r="B133" s="162" t="s">
        <v>150</v>
      </c>
      <c r="C133" s="168" t="s">
        <v>151</v>
      </c>
      <c r="D133" s="168"/>
      <c r="E133" s="168"/>
      <c r="F133" s="169"/>
      <c r="G133" s="170"/>
      <c r="H133" s="170"/>
      <c r="I133" s="170"/>
      <c r="J133" s="171">
        <f>'01 59163101C Pol'!F295</f>
        <v>0</v>
      </c>
    </row>
    <row r="134" spans="1:10" ht="25.5" customHeight="1">
      <c r="A134" s="162"/>
      <c r="B134" s="162" t="s">
        <v>152</v>
      </c>
      <c r="C134" s="168" t="s">
        <v>153</v>
      </c>
      <c r="D134" s="168"/>
      <c r="E134" s="168"/>
      <c r="F134" s="169"/>
      <c r="G134" s="170"/>
      <c r="H134" s="170"/>
      <c r="I134" s="170"/>
      <c r="J134" s="171">
        <f>'01 59163101C Pol'!F299</f>
        <v>0</v>
      </c>
    </row>
    <row r="135" spans="1:10" ht="25.5" customHeight="1">
      <c r="A135" s="162"/>
      <c r="B135" s="162" t="s">
        <v>154</v>
      </c>
      <c r="C135" s="168" t="s">
        <v>155</v>
      </c>
      <c r="D135" s="168"/>
      <c r="E135" s="168"/>
      <c r="F135" s="169"/>
      <c r="G135" s="170"/>
      <c r="H135" s="170"/>
      <c r="I135" s="170"/>
      <c r="J135" s="171">
        <f>'01 59163101A10 Pol'!F8</f>
        <v>0</v>
      </c>
    </row>
    <row r="136" spans="1:10" ht="25.5" customHeight="1">
      <c r="A136" s="162"/>
      <c r="B136" s="162" t="s">
        <v>156</v>
      </c>
      <c r="C136" s="168" t="s">
        <v>157</v>
      </c>
      <c r="D136" s="168"/>
      <c r="E136" s="168"/>
      <c r="F136" s="169"/>
      <c r="G136" s="170"/>
      <c r="H136" s="170"/>
      <c r="I136" s="170"/>
      <c r="J136" s="171">
        <f>'01 59163101C Pol'!F301</f>
        <v>0</v>
      </c>
    </row>
    <row r="137" spans="1:10" ht="25.5" customHeight="1">
      <c r="A137" s="162"/>
      <c r="B137" s="172" t="s">
        <v>158</v>
      </c>
      <c r="C137" s="173" t="s">
        <v>159</v>
      </c>
      <c r="D137" s="173"/>
      <c r="E137" s="173"/>
      <c r="F137" s="174"/>
      <c r="G137" s="175"/>
      <c r="H137" s="175"/>
      <c r="I137" s="175"/>
      <c r="J137" s="176">
        <f>'01 59163101B35 Pol'!F8</f>
        <v>0</v>
      </c>
    </row>
    <row r="138" spans="1:10" ht="25.5" customHeight="1">
      <c r="A138" s="177"/>
      <c r="B138" s="178" t="s">
        <v>160</v>
      </c>
      <c r="C138" s="179"/>
      <c r="D138" s="179"/>
      <c r="E138" s="179"/>
      <c r="F138" s="180"/>
      <c r="G138" s="181"/>
      <c r="H138" s="181"/>
      <c r="I138" s="181"/>
      <c r="J138" s="182">
        <f>SUM(J114:J137)</f>
        <v>0</v>
      </c>
    </row>
    <row r="139" spans="1:10">
      <c r="A139" s="112"/>
      <c r="B139" s="112"/>
      <c r="C139" s="112"/>
      <c r="D139" s="112"/>
      <c r="E139" s="112"/>
      <c r="F139" s="112"/>
      <c r="G139" s="113"/>
      <c r="H139" s="112"/>
      <c r="I139" s="113"/>
      <c r="J139" s="114"/>
    </row>
    <row r="140" spans="1:10">
      <c r="A140" s="112"/>
      <c r="B140" s="112"/>
      <c r="C140" s="112"/>
      <c r="D140" s="112"/>
      <c r="E140" s="112"/>
      <c r="F140" s="112"/>
      <c r="G140" s="113"/>
      <c r="H140" s="112"/>
      <c r="I140" s="113"/>
      <c r="J140" s="114"/>
    </row>
    <row r="141" spans="1:10">
      <c r="A141" s="112"/>
      <c r="B141" s="112"/>
      <c r="C141" s="112"/>
      <c r="D141" s="112"/>
      <c r="E141" s="112"/>
      <c r="F141" s="112"/>
      <c r="G141" s="113"/>
      <c r="H141" s="112"/>
      <c r="I141" s="113"/>
      <c r="J141" s="114"/>
    </row>
  </sheetData>
  <sheetProtection password="C71F"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69">
    <mergeCell ref="C135:I135"/>
    <mergeCell ref="C136:I136"/>
    <mergeCell ref="C137:I137"/>
    <mergeCell ref="C129:I129"/>
    <mergeCell ref="C130:I130"/>
    <mergeCell ref="C131:I131"/>
    <mergeCell ref="C132:I132"/>
    <mergeCell ref="C133:I133"/>
    <mergeCell ref="C134:I134"/>
    <mergeCell ref="C123:I123"/>
    <mergeCell ref="C124:I124"/>
    <mergeCell ref="C125:I125"/>
    <mergeCell ref="C126:I126"/>
    <mergeCell ref="C127:I127"/>
    <mergeCell ref="C128:I128"/>
    <mergeCell ref="C117:I117"/>
    <mergeCell ref="C118:I118"/>
    <mergeCell ref="C119:I119"/>
    <mergeCell ref="C120:I120"/>
    <mergeCell ref="C121:I121"/>
    <mergeCell ref="C122:I122"/>
    <mergeCell ref="B100:J100"/>
    <mergeCell ref="B102:J102"/>
    <mergeCell ref="B103:J103"/>
    <mergeCell ref="C114:I114"/>
    <mergeCell ref="C115:I115"/>
    <mergeCell ref="C116:I116"/>
    <mergeCell ref="B91:J91"/>
    <mergeCell ref="B92:J92"/>
    <mergeCell ref="B94:J94"/>
    <mergeCell ref="B96:J96"/>
    <mergeCell ref="B97:J97"/>
    <mergeCell ref="B99:J99"/>
    <mergeCell ref="B78:J78"/>
    <mergeCell ref="B79:J79"/>
    <mergeCell ref="B83:J83"/>
    <mergeCell ref="B85:J85"/>
    <mergeCell ref="B88:J88"/>
    <mergeCell ref="B90:J90"/>
    <mergeCell ref="B69:J69"/>
    <mergeCell ref="B71:J71"/>
    <mergeCell ref="B72:J72"/>
    <mergeCell ref="B73:J73"/>
    <mergeCell ref="B75:J75"/>
    <mergeCell ref="B76:J76"/>
    <mergeCell ref="B59:J59"/>
    <mergeCell ref="B61:J61"/>
    <mergeCell ref="B63:J63"/>
    <mergeCell ref="B64:J64"/>
    <mergeCell ref="B66:J66"/>
    <mergeCell ref="B68:J68"/>
    <mergeCell ref="B50:J50"/>
    <mergeCell ref="B52:J52"/>
    <mergeCell ref="B53:J53"/>
    <mergeCell ref="B55:J55"/>
    <mergeCell ref="B56:J56"/>
    <mergeCell ref="B58:J58"/>
    <mergeCell ref="B43:J43"/>
    <mergeCell ref="B44:J44"/>
    <mergeCell ref="B45:J45"/>
    <mergeCell ref="B46:J46"/>
    <mergeCell ref="B47:J47"/>
    <mergeCell ref="B48:J48"/>
    <mergeCell ref="B24:E24"/>
    <mergeCell ref="B33:J33"/>
    <mergeCell ref="B35:J35"/>
    <mergeCell ref="B37:J37"/>
    <mergeCell ref="B38:J38"/>
    <mergeCell ref="B40:J40"/>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style="35" customWidth="1"/>
  </cols>
  <sheetData>
    <row r="1" spans="1:8" ht="13.8" thickTop="1">
      <c r="A1" s="23" t="s">
        <v>1</v>
      </c>
      <c r="B1" s="28" t="str">
        <f>Stavba!CisloStavby</f>
        <v>591631</v>
      </c>
      <c r="C1" s="31" t="str">
        <f>Stavba!NazevStavby</f>
        <v>Energetické úspory bytových domů ul. Rokycanova a Kobrova</v>
      </c>
      <c r="D1" s="31"/>
      <c r="E1" s="31"/>
      <c r="F1" s="31"/>
      <c r="G1" s="24"/>
      <c r="H1" s="33"/>
    </row>
    <row r="2" spans="1:8" ht="13.8" thickBot="1">
      <c r="A2" s="25" t="s">
        <v>27</v>
      </c>
      <c r="B2" s="30"/>
      <c r="C2" s="92"/>
      <c r="D2" s="92"/>
      <c r="E2" s="92"/>
      <c r="F2" s="92"/>
      <c r="G2" s="26" t="s">
        <v>15</v>
      </c>
      <c r="H2" s="34"/>
    </row>
    <row r="3" spans="1:8" ht="13.8" thickTop="1"/>
    <row r="4" spans="1:8" ht="17.399999999999999">
      <c r="A4" s="91" t="s">
        <v>16</v>
      </c>
      <c r="B4" s="91"/>
      <c r="C4" s="91"/>
      <c r="D4" s="91"/>
      <c r="E4" s="91"/>
      <c r="F4" s="91"/>
      <c r="G4" s="91"/>
      <c r="H4" s="91"/>
    </row>
    <row r="6" spans="1:8" ht="15.6">
      <c r="A6" s="32" t="s">
        <v>24</v>
      </c>
      <c r="B6" s="29">
        <f>B2</f>
        <v>0</v>
      </c>
    </row>
    <row r="7" spans="1:8" ht="15.6">
      <c r="B7" s="93">
        <f>C2</f>
        <v>0</v>
      </c>
      <c r="C7" s="94"/>
      <c r="D7" s="94"/>
      <c r="E7" s="94"/>
      <c r="F7" s="94"/>
      <c r="G7" s="94"/>
    </row>
    <row r="9" spans="1:8" s="32" customFormat="1" ht="12.75" customHeight="1">
      <c r="A9" s="32" t="s">
        <v>26</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1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28</v>
      </c>
      <c r="B1" s="95"/>
      <c r="C1" s="96"/>
      <c r="D1" s="95"/>
      <c r="E1" s="95"/>
      <c r="F1" s="95"/>
      <c r="G1" s="95"/>
    </row>
    <row r="2" spans="1:7" ht="13.8" thickTop="1">
      <c r="A2" s="55" t="s">
        <v>29</v>
      </c>
      <c r="B2" s="56"/>
      <c r="C2" s="97"/>
      <c r="D2" s="97"/>
      <c r="E2" s="97"/>
      <c r="F2" s="97"/>
      <c r="G2" s="98"/>
    </row>
    <row r="3" spans="1:7">
      <c r="A3" s="57" t="s">
        <v>30</v>
      </c>
      <c r="B3" s="58"/>
      <c r="C3" s="99"/>
      <c r="D3" s="99"/>
      <c r="E3" s="99"/>
      <c r="F3" s="99"/>
      <c r="G3" s="100"/>
    </row>
    <row r="4" spans="1:7" ht="13.8" thickBot="1">
      <c r="A4" s="59" t="s">
        <v>31</v>
      </c>
      <c r="B4" s="60"/>
      <c r="C4" s="101"/>
      <c r="D4" s="101"/>
      <c r="E4" s="101"/>
      <c r="F4" s="101"/>
      <c r="G4" s="102"/>
    </row>
    <row r="5" spans="1:7" ht="14.4" thickTop="1" thickBot="1">
      <c r="B5" s="61"/>
      <c r="C5" s="62"/>
      <c r="D5" s="63"/>
    </row>
    <row r="6" spans="1:7" ht="13.8" thickBot="1">
      <c r="A6" s="64" t="s">
        <v>32</v>
      </c>
      <c r="B6" s="65" t="s">
        <v>33</v>
      </c>
      <c r="C6" s="66" t="s">
        <v>34</v>
      </c>
      <c r="D6" s="67" t="s">
        <v>35</v>
      </c>
      <c r="E6" s="68" t="s">
        <v>36</v>
      </c>
      <c r="F6" s="69" t="s">
        <v>37</v>
      </c>
      <c r="G6" s="70" t="s">
        <v>38</v>
      </c>
    </row>
    <row r="7" spans="1:7" ht="14.4" thickTop="1" thickBot="1">
      <c r="A7" s="71"/>
      <c r="B7" s="72"/>
      <c r="C7" s="73"/>
      <c r="D7" s="74"/>
      <c r="E7" s="75"/>
      <c r="F7" s="76"/>
      <c r="G7" s="77"/>
    </row>
  </sheetData>
  <sheetProtection password="C71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117"/>
  <sheetViews>
    <sheetView showGridLines="0" tabSelected="1" topLeftCell="A19" workbookViewId="0"/>
  </sheetViews>
  <sheetFormatPr defaultRowHeight="13.2"/>
  <cols>
    <col min="1" max="1" width="10.5546875" customWidth="1"/>
    <col min="4" max="4" width="10.88671875" customWidth="1"/>
    <col min="5" max="5" width="13.6640625" customWidth="1"/>
    <col min="6" max="6" width="10.33203125" customWidth="1"/>
    <col min="7" max="7" width="6.5546875" customWidth="1"/>
    <col min="8" max="8" width="18.6640625" customWidth="1"/>
    <col min="15" max="16" width="0" hidden="1" customWidth="1"/>
    <col min="55" max="55" width="47.109375" customWidth="1"/>
  </cols>
  <sheetData>
    <row r="1" spans="1:15" ht="13.8" customHeight="1" thickTop="1">
      <c r="A1" s="23" t="s">
        <v>1</v>
      </c>
      <c r="B1" s="28" t="str">
        <f>Stavba!CisloStavby</f>
        <v>591631</v>
      </c>
      <c r="C1" s="31" t="str">
        <f>Stavba!NazevStavby</f>
        <v>Energetické úspory bytových domů ul. Rokycanova a Kobrova</v>
      </c>
      <c r="D1" s="31"/>
      <c r="E1" s="31"/>
      <c r="F1" s="31"/>
      <c r="G1" s="24"/>
      <c r="H1" s="33"/>
    </row>
    <row r="2" spans="1:15" ht="13.8" customHeight="1" thickBot="1">
      <c r="A2" s="25" t="s">
        <v>27</v>
      </c>
      <c r="B2" s="183" t="s">
        <v>55</v>
      </c>
      <c r="C2" s="184" t="s">
        <v>56</v>
      </c>
      <c r="D2" s="92"/>
      <c r="E2" s="92"/>
      <c r="F2" s="92"/>
      <c r="G2" s="26" t="s">
        <v>15</v>
      </c>
      <c r="H2" s="185" t="s">
        <v>57</v>
      </c>
      <c r="O2" s="8" t="s">
        <v>161</v>
      </c>
    </row>
    <row r="3" spans="1:15" ht="13.8" customHeight="1" thickTop="1">
      <c r="H3" s="35"/>
    </row>
    <row r="4" spans="1:15" ht="17.399999999999999" customHeight="1">
      <c r="A4" s="91" t="s">
        <v>16</v>
      </c>
      <c r="B4" s="91"/>
      <c r="C4" s="91"/>
      <c r="D4" s="91"/>
      <c r="E4" s="91"/>
      <c r="F4" s="91"/>
      <c r="G4" s="91"/>
      <c r="H4" s="91"/>
    </row>
    <row r="5" spans="1:15" ht="13.2" customHeight="1">
      <c r="H5" s="35"/>
    </row>
    <row r="6" spans="1:15" ht="15.6" customHeight="1">
      <c r="A6" s="32" t="s">
        <v>24</v>
      </c>
      <c r="B6" s="29" t="str">
        <f>B2</f>
        <v>01</v>
      </c>
      <c r="H6" s="35"/>
    </row>
    <row r="7" spans="1:15" ht="15.6" customHeight="1">
      <c r="B7" s="93" t="str">
        <f>C2</f>
        <v>Bytový dům na ul. Kobrova č.p. 577/1</v>
      </c>
      <c r="C7" s="94"/>
      <c r="D7" s="94"/>
      <c r="E7" s="94"/>
      <c r="F7" s="94"/>
      <c r="G7" s="94"/>
      <c r="H7" s="35"/>
    </row>
    <row r="8" spans="1:15" ht="13.2" customHeight="1">
      <c r="H8" s="35"/>
    </row>
    <row r="9" spans="1:15" ht="12.75" customHeight="1">
      <c r="A9" s="32" t="s">
        <v>26</v>
      </c>
      <c r="B9" s="186" t="s">
        <v>162</v>
      </c>
      <c r="C9" s="186" t="s">
        <v>163</v>
      </c>
      <c r="D9" s="32"/>
      <c r="E9" s="32"/>
      <c r="F9" s="32"/>
      <c r="G9" s="32"/>
      <c r="H9" s="36"/>
      <c r="I9" s="32"/>
      <c r="J9" s="32"/>
    </row>
    <row r="10" spans="1:15" ht="12.75" customHeight="1">
      <c r="A10" s="32"/>
      <c r="B10" s="186" t="s">
        <v>164</v>
      </c>
      <c r="C10" s="186" t="s">
        <v>165</v>
      </c>
      <c r="D10" s="32"/>
      <c r="E10" s="32"/>
      <c r="F10" s="32"/>
      <c r="G10" s="32"/>
      <c r="H10" s="36"/>
      <c r="I10" s="32"/>
      <c r="J10" s="32"/>
    </row>
    <row r="11" spans="1:15" ht="12.75" customHeight="1">
      <c r="A11" s="32"/>
      <c r="B11" s="186" t="s">
        <v>166</v>
      </c>
      <c r="C11" s="186" t="s">
        <v>167</v>
      </c>
      <c r="D11" s="32"/>
      <c r="E11" s="32"/>
      <c r="F11" s="32"/>
      <c r="G11" s="32"/>
      <c r="H11" s="36"/>
      <c r="I11" s="32"/>
      <c r="J11" s="32"/>
    </row>
    <row r="12" spans="1:15" ht="12.75" customHeight="1">
      <c r="A12" s="32"/>
      <c r="B12" s="32"/>
      <c r="C12" s="32"/>
      <c r="D12" s="32"/>
      <c r="E12" s="32"/>
      <c r="F12" s="32"/>
      <c r="G12" s="32"/>
      <c r="H12" s="36"/>
      <c r="I12" s="32"/>
      <c r="J12" s="32"/>
    </row>
    <row r="13" spans="1:15" ht="12.75" customHeight="1">
      <c r="A13" s="32"/>
      <c r="B13" s="186" t="s">
        <v>168</v>
      </c>
      <c r="C13" s="186" t="s">
        <v>169</v>
      </c>
      <c r="D13" s="32"/>
      <c r="E13" s="32"/>
      <c r="F13" s="32"/>
      <c r="G13" s="32"/>
      <c r="H13" s="36"/>
      <c r="I13" s="32"/>
      <c r="J13" s="32"/>
    </row>
    <row r="14" spans="1:15" ht="12.75" customHeight="1">
      <c r="A14" s="32"/>
      <c r="B14" s="32"/>
      <c r="C14" s="32"/>
      <c r="D14" s="32"/>
      <c r="E14" s="32"/>
      <c r="F14" s="32"/>
      <c r="G14" s="32"/>
      <c r="H14" s="36"/>
      <c r="I14" s="32"/>
      <c r="J14" s="32"/>
    </row>
    <row r="15" spans="1:15" ht="12.75" customHeight="1">
      <c r="A15" s="32"/>
      <c r="B15" s="186" t="s">
        <v>57</v>
      </c>
      <c r="C15" s="32"/>
      <c r="D15" s="32"/>
      <c r="E15" s="32"/>
      <c r="F15" s="32"/>
      <c r="G15" s="32"/>
      <c r="H15" s="36"/>
      <c r="I15" s="32"/>
      <c r="J15" s="32"/>
    </row>
    <row r="16" spans="1:15" ht="12.75" customHeight="1">
      <c r="A16" s="32"/>
      <c r="B16" s="32"/>
      <c r="C16" s="32"/>
      <c r="D16" s="32"/>
      <c r="E16" s="32"/>
      <c r="F16" s="32"/>
      <c r="G16" s="32"/>
      <c r="H16" s="36"/>
      <c r="I16" s="32"/>
      <c r="J16" s="32"/>
    </row>
    <row r="17" spans="1:16" ht="12.75" customHeight="1">
      <c r="A17" s="32" t="s">
        <v>170</v>
      </c>
      <c r="B17" s="32"/>
      <c r="C17" s="186"/>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87" t="s">
        <v>171</v>
      </c>
      <c r="B19" s="188"/>
      <c r="C19" s="188"/>
      <c r="D19" s="188"/>
      <c r="E19" s="188"/>
      <c r="F19" s="188"/>
      <c r="G19" s="188"/>
      <c r="H19" s="189"/>
      <c r="I19" s="32"/>
      <c r="J19" s="32"/>
    </row>
    <row r="20" spans="1:16" ht="12.75" customHeight="1">
      <c r="A20" s="197" t="s">
        <v>172</v>
      </c>
      <c r="B20" s="198"/>
      <c r="C20" s="199"/>
      <c r="D20" s="199"/>
      <c r="E20" s="199"/>
      <c r="F20" s="199"/>
      <c r="G20" s="200"/>
      <c r="H20" s="201" t="s">
        <v>173</v>
      </c>
      <c r="I20" s="32"/>
      <c r="J20" s="32"/>
    </row>
    <row r="21" spans="1:16" ht="12.75" customHeight="1">
      <c r="A21" s="195" t="s">
        <v>174</v>
      </c>
      <c r="B21" s="193" t="s">
        <v>175</v>
      </c>
      <c r="C21" s="192"/>
      <c r="D21" s="192"/>
      <c r="E21" s="192"/>
      <c r="F21" s="192"/>
      <c r="G21" s="194"/>
      <c r="H21" s="196">
        <f>'01 59163101A01 Pol'!G290</f>
        <v>0</v>
      </c>
      <c r="I21" s="32"/>
      <c r="J21" s="32"/>
      <c r="O21">
        <f>'01 59163101A01 Pol'!AN6</f>
        <v>0</v>
      </c>
      <c r="P21">
        <f>'01 59163101A01 Pol'!AO6</f>
        <v>0</v>
      </c>
    </row>
    <row r="22" spans="1:16" ht="12.75" customHeight="1">
      <c r="A22" s="195" t="s">
        <v>176</v>
      </c>
      <c r="B22" s="193" t="s">
        <v>177</v>
      </c>
      <c r="C22" s="192"/>
      <c r="D22" s="192"/>
      <c r="E22" s="192"/>
      <c r="F22" s="192"/>
      <c r="G22" s="194"/>
      <c r="H22" s="196">
        <f>'01 59163101A02 Pol'!G140</f>
        <v>0</v>
      </c>
      <c r="I22" s="32"/>
      <c r="J22" s="32"/>
      <c r="O22">
        <f>'01 59163101A02 Pol'!AN6</f>
        <v>0</v>
      </c>
      <c r="P22">
        <f>'01 59163101A02 Pol'!AO6</f>
        <v>0</v>
      </c>
    </row>
    <row r="23" spans="1:16" ht="12.75" customHeight="1">
      <c r="A23" s="195" t="s">
        <v>178</v>
      </c>
      <c r="B23" s="193" t="s">
        <v>179</v>
      </c>
      <c r="C23" s="192"/>
      <c r="D23" s="192"/>
      <c r="E23" s="192"/>
      <c r="F23" s="192"/>
      <c r="G23" s="194"/>
      <c r="H23" s="196">
        <f>'01 59163101A03 Pol'!G165</f>
        <v>0</v>
      </c>
      <c r="I23" s="32"/>
      <c r="J23" s="32"/>
      <c r="O23">
        <f>'01 59163101A03 Pol'!AN6</f>
        <v>0</v>
      </c>
      <c r="P23">
        <f>'01 59163101A03 Pol'!AO6</f>
        <v>0</v>
      </c>
    </row>
    <row r="24" spans="1:16" ht="12.75" customHeight="1">
      <c r="A24" s="195" t="s">
        <v>180</v>
      </c>
      <c r="B24" s="193" t="s">
        <v>181</v>
      </c>
      <c r="C24" s="192"/>
      <c r="D24" s="192"/>
      <c r="E24" s="192"/>
      <c r="F24" s="192"/>
      <c r="G24" s="194"/>
      <c r="H24" s="196">
        <f>'01 59163101A10 Pol'!G26</f>
        <v>0</v>
      </c>
      <c r="I24" s="32"/>
      <c r="J24" s="32"/>
      <c r="O24">
        <f>'01 59163101A10 Pol'!AN6</f>
        <v>0</v>
      </c>
      <c r="P24">
        <f>'01 59163101A10 Pol'!AO6</f>
        <v>0</v>
      </c>
    </row>
    <row r="25" spans="1:16" ht="12.75" customHeight="1">
      <c r="A25" s="195" t="s">
        <v>182</v>
      </c>
      <c r="B25" s="193" t="s">
        <v>183</v>
      </c>
      <c r="C25" s="192"/>
      <c r="D25" s="192"/>
      <c r="E25" s="192"/>
      <c r="F25" s="192"/>
      <c r="G25" s="194"/>
      <c r="H25" s="196">
        <f>'01 59163101A11 Pol'!G15</f>
        <v>0</v>
      </c>
      <c r="I25" s="32"/>
      <c r="J25" s="32"/>
      <c r="O25">
        <f>'01 59163101A11 Pol'!AN6</f>
        <v>0</v>
      </c>
      <c r="P25">
        <f>'01 59163101A11 Pol'!AO6</f>
        <v>0</v>
      </c>
    </row>
    <row r="26" spans="1:16" ht="12.75" customHeight="1">
      <c r="A26" s="195" t="s">
        <v>184</v>
      </c>
      <c r="B26" s="193" t="s">
        <v>185</v>
      </c>
      <c r="C26" s="192"/>
      <c r="D26" s="192"/>
      <c r="E26" s="192"/>
      <c r="F26" s="192"/>
      <c r="G26" s="194"/>
      <c r="H26" s="196">
        <f>'01 59163101A20 Pol'!G13</f>
        <v>0</v>
      </c>
      <c r="I26" s="32"/>
      <c r="J26" s="32"/>
      <c r="O26">
        <f>'01 59163101A20 Pol'!AN6</f>
        <v>0</v>
      </c>
      <c r="P26">
        <f>'01 59163101A20 Pol'!AO6</f>
        <v>0</v>
      </c>
    </row>
    <row r="27" spans="1:16" ht="12.75" customHeight="1">
      <c r="A27" s="195" t="s">
        <v>186</v>
      </c>
      <c r="B27" s="193" t="s">
        <v>187</v>
      </c>
      <c r="C27" s="192"/>
      <c r="D27" s="192"/>
      <c r="E27" s="192"/>
      <c r="F27" s="192"/>
      <c r="G27" s="194"/>
      <c r="H27" s="196">
        <f>'01 59163101B30 Pol'!G12</f>
        <v>0</v>
      </c>
      <c r="I27" s="32"/>
      <c r="J27" s="32"/>
      <c r="O27">
        <f>'01 59163101B30 Pol'!AN6</f>
        <v>0</v>
      </c>
      <c r="P27">
        <f>'01 59163101B30 Pol'!AO6</f>
        <v>0</v>
      </c>
    </row>
    <row r="28" spans="1:16" ht="12.75" customHeight="1">
      <c r="A28" s="195" t="s">
        <v>188</v>
      </c>
      <c r="B28" s="193" t="s">
        <v>189</v>
      </c>
      <c r="C28" s="192"/>
      <c r="D28" s="192"/>
      <c r="E28" s="192"/>
      <c r="F28" s="192"/>
      <c r="G28" s="194"/>
      <c r="H28" s="196">
        <f>'01 59163101B35 Pol'!G13</f>
        <v>0</v>
      </c>
      <c r="I28" s="32"/>
      <c r="J28" s="32"/>
      <c r="O28">
        <f>'01 59163101B35 Pol'!AN6</f>
        <v>0</v>
      </c>
      <c r="P28">
        <f>'01 59163101B35 Pol'!AO6</f>
        <v>0</v>
      </c>
    </row>
    <row r="29" spans="1:16" ht="12.75" customHeight="1">
      <c r="A29" s="195" t="s">
        <v>190</v>
      </c>
      <c r="B29" s="193" t="s">
        <v>191</v>
      </c>
      <c r="C29" s="192"/>
      <c r="D29" s="192"/>
      <c r="E29" s="192"/>
      <c r="F29" s="192"/>
      <c r="G29" s="194"/>
      <c r="H29" s="196">
        <f>'01 59163101C Pol'!G308</f>
        <v>0</v>
      </c>
      <c r="I29" s="32"/>
      <c r="J29" s="32"/>
      <c r="O29">
        <f>'01 59163101C Pol'!AN6</f>
        <v>0</v>
      </c>
      <c r="P29">
        <f>'01 59163101C Pol'!AO6</f>
        <v>0</v>
      </c>
    </row>
    <row r="30" spans="1:16" ht="12.75" customHeight="1" thickBot="1">
      <c r="A30" s="202"/>
      <c r="B30" s="203" t="s">
        <v>192</v>
      </c>
      <c r="C30" s="204"/>
      <c r="D30" s="205" t="str">
        <f>B2</f>
        <v>01</v>
      </c>
      <c r="E30" s="204"/>
      <c r="F30" s="204"/>
      <c r="G30" s="206"/>
      <c r="H30" s="207">
        <f>SUM(H21:H29)</f>
        <v>0</v>
      </c>
      <c r="I30" s="32"/>
      <c r="J30" s="32"/>
    </row>
    <row r="31" spans="1:16" ht="12.75" customHeight="1" thickBot="1">
      <c r="A31" s="32"/>
      <c r="B31" s="32"/>
      <c r="C31" s="32"/>
      <c r="D31" s="32"/>
      <c r="E31" s="32"/>
      <c r="F31" s="32"/>
      <c r="G31" s="32"/>
      <c r="H31" s="208"/>
      <c r="I31" s="32"/>
      <c r="J31" s="32"/>
    </row>
    <row r="32" spans="1:16" ht="12.75" customHeight="1">
      <c r="A32" s="218"/>
      <c r="B32" s="219"/>
      <c r="C32" s="219"/>
      <c r="D32" s="219"/>
      <c r="E32" s="220"/>
      <c r="F32" s="219"/>
      <c r="G32" s="219"/>
      <c r="H32" s="221" t="s">
        <v>59</v>
      </c>
      <c r="I32" s="32"/>
      <c r="J32" s="32"/>
      <c r="O32" s="35">
        <f>H33</f>
        <v>0</v>
      </c>
      <c r="P32" s="35">
        <f>H35</f>
        <v>0</v>
      </c>
    </row>
    <row r="33" spans="1:55" ht="12.75" customHeight="1">
      <c r="A33" s="213" t="s">
        <v>60</v>
      </c>
      <c r="B33" s="209"/>
      <c r="C33" s="209"/>
      <c r="D33" s="209">
        <v>15</v>
      </c>
      <c r="E33" s="210" t="s">
        <v>61</v>
      </c>
      <c r="F33" s="209"/>
      <c r="G33" s="209"/>
      <c r="H33" s="216">
        <f>SUM(O21:O30)</f>
        <v>0</v>
      </c>
      <c r="I33" s="32"/>
      <c r="J33" s="32"/>
    </row>
    <row r="34" spans="1:55" ht="12.75" customHeight="1">
      <c r="A34" s="214" t="s">
        <v>62</v>
      </c>
      <c r="B34" s="190"/>
      <c r="C34" s="190"/>
      <c r="D34" s="190">
        <v>15</v>
      </c>
      <c r="E34" s="211" t="s">
        <v>61</v>
      </c>
      <c r="F34" s="190"/>
      <c r="G34" s="190"/>
      <c r="H34" s="217">
        <f>H33*(D34/100)</f>
        <v>0</v>
      </c>
      <c r="I34" s="32"/>
      <c r="J34" s="32"/>
    </row>
    <row r="35" spans="1:55" ht="12.75" customHeight="1">
      <c r="A35" s="214" t="s">
        <v>60</v>
      </c>
      <c r="B35" s="190"/>
      <c r="C35" s="190"/>
      <c r="D35" s="190">
        <v>21</v>
      </c>
      <c r="E35" s="211" t="s">
        <v>61</v>
      </c>
      <c r="F35" s="190"/>
      <c r="G35" s="190"/>
      <c r="H35" s="217">
        <f>SUM(P21:P30)</f>
        <v>0</v>
      </c>
      <c r="I35" s="32"/>
      <c r="J35" s="32"/>
    </row>
    <row r="36" spans="1:55" ht="12.75" customHeight="1" thickBot="1">
      <c r="A36" s="215" t="s">
        <v>62</v>
      </c>
      <c r="B36" s="191"/>
      <c r="C36" s="191"/>
      <c r="D36" s="191">
        <v>21</v>
      </c>
      <c r="E36" s="212" t="s">
        <v>61</v>
      </c>
      <c r="F36" s="190"/>
      <c r="G36" s="190"/>
      <c r="H36" s="217">
        <f>H35*(D36/100)</f>
        <v>0</v>
      </c>
      <c r="I36" s="32"/>
      <c r="J36" s="32"/>
    </row>
    <row r="37" spans="1:55" ht="12.75" customHeight="1" thickBot="1">
      <c r="A37" s="222" t="s">
        <v>193</v>
      </c>
      <c r="B37" s="223"/>
      <c r="C37" s="223"/>
      <c r="D37" s="223"/>
      <c r="E37" s="223"/>
      <c r="F37" s="224"/>
      <c r="G37" s="225"/>
      <c r="H37" s="226">
        <f>SUM(H33:H36)</f>
        <v>0</v>
      </c>
      <c r="I37" s="32"/>
      <c r="J37" s="32"/>
    </row>
    <row r="38" spans="1:55" ht="12.75" customHeight="1">
      <c r="A38" s="32"/>
      <c r="B38" s="32"/>
      <c r="C38" s="32"/>
      <c r="D38" s="32"/>
      <c r="E38" s="32"/>
      <c r="F38" s="32"/>
      <c r="G38" s="32"/>
      <c r="H38" s="36"/>
      <c r="I38" s="32"/>
      <c r="J38" s="32"/>
    </row>
    <row r="39" spans="1:55" ht="13.8" thickBot="1">
      <c r="A39" s="187" t="s">
        <v>476</v>
      </c>
      <c r="B39" s="188"/>
      <c r="C39" s="188"/>
      <c r="D39" s="250" t="s">
        <v>174</v>
      </c>
      <c r="E39" s="331" t="s">
        <v>175</v>
      </c>
      <c r="F39" s="331"/>
      <c r="G39" s="331"/>
      <c r="H39" s="331"/>
      <c r="I39" s="32"/>
      <c r="J39" s="32"/>
      <c r="BC39" s="155" t="str">
        <f>E39</f>
        <v>Zateplení obvodových konstrukcí na obálce budovy</v>
      </c>
    </row>
    <row r="40" spans="1:55" ht="12.75" customHeight="1">
      <c r="A40" s="197" t="s">
        <v>477</v>
      </c>
      <c r="B40" s="198"/>
      <c r="C40" s="199"/>
      <c r="D40" s="199"/>
      <c r="E40" s="199"/>
      <c r="F40" s="199"/>
      <c r="G40" s="200"/>
      <c r="H40" s="201" t="s">
        <v>173</v>
      </c>
      <c r="I40" s="32"/>
      <c r="J40" s="32"/>
    </row>
    <row r="41" spans="1:55" ht="12.75" customHeight="1">
      <c r="A41" s="195" t="s">
        <v>112</v>
      </c>
      <c r="B41" s="193" t="s">
        <v>113</v>
      </c>
      <c r="C41" s="192"/>
      <c r="D41" s="192"/>
      <c r="E41" s="192"/>
      <c r="F41" s="192"/>
      <c r="G41" s="194"/>
      <c r="H41" s="332">
        <f>'01 59163101A01 Pol'!F8</f>
        <v>0</v>
      </c>
      <c r="I41" s="32"/>
      <c r="J41" s="32"/>
    </row>
    <row r="42" spans="1:55" ht="12.75" customHeight="1">
      <c r="A42" s="195" t="s">
        <v>114</v>
      </c>
      <c r="B42" s="193" t="s">
        <v>115</v>
      </c>
      <c r="C42" s="192"/>
      <c r="D42" s="192"/>
      <c r="E42" s="192"/>
      <c r="F42" s="192"/>
      <c r="G42" s="194"/>
      <c r="H42" s="332">
        <f>'01 59163101A01 Pol'!F13</f>
        <v>0</v>
      </c>
      <c r="I42" s="32"/>
      <c r="J42" s="32"/>
    </row>
    <row r="43" spans="1:55" ht="12.75" customHeight="1">
      <c r="A43" s="195" t="s">
        <v>116</v>
      </c>
      <c r="B43" s="193" t="s">
        <v>117</v>
      </c>
      <c r="C43" s="192"/>
      <c r="D43" s="192"/>
      <c r="E43" s="192"/>
      <c r="F43" s="192"/>
      <c r="G43" s="194"/>
      <c r="H43" s="332">
        <f>'01 59163101A01 Pol'!F44</f>
        <v>0</v>
      </c>
      <c r="I43" s="32"/>
      <c r="J43" s="32"/>
    </row>
    <row r="44" spans="1:55" ht="12.75" customHeight="1">
      <c r="A44" s="195" t="s">
        <v>118</v>
      </c>
      <c r="B44" s="193" t="s">
        <v>119</v>
      </c>
      <c r="C44" s="192"/>
      <c r="D44" s="192"/>
      <c r="E44" s="192"/>
      <c r="F44" s="192"/>
      <c r="G44" s="194"/>
      <c r="H44" s="332">
        <f>'01 59163101A01 Pol'!F194</f>
        <v>0</v>
      </c>
      <c r="I44" s="32"/>
      <c r="J44" s="32"/>
    </row>
    <row r="45" spans="1:55" ht="12.75" customHeight="1">
      <c r="A45" s="195" t="s">
        <v>122</v>
      </c>
      <c r="B45" s="193" t="s">
        <v>123</v>
      </c>
      <c r="C45" s="192"/>
      <c r="D45" s="192"/>
      <c r="E45" s="192"/>
      <c r="F45" s="192"/>
      <c r="G45" s="194"/>
      <c r="H45" s="332">
        <f>'01 59163101A01 Pol'!F203</f>
        <v>0</v>
      </c>
      <c r="I45" s="32"/>
      <c r="J45" s="32"/>
    </row>
    <row r="46" spans="1:55" ht="12.75" customHeight="1">
      <c r="A46" s="195" t="s">
        <v>124</v>
      </c>
      <c r="B46" s="193" t="s">
        <v>125</v>
      </c>
      <c r="C46" s="192"/>
      <c r="D46" s="192"/>
      <c r="E46" s="192"/>
      <c r="F46" s="192"/>
      <c r="G46" s="194"/>
      <c r="H46" s="332">
        <f>'01 59163101A01 Pol'!F231</f>
        <v>0</v>
      </c>
      <c r="I46" s="32"/>
      <c r="J46" s="32"/>
    </row>
    <row r="47" spans="1:55" ht="12.75" customHeight="1">
      <c r="A47" s="195" t="s">
        <v>126</v>
      </c>
      <c r="B47" s="193" t="s">
        <v>127</v>
      </c>
      <c r="C47" s="192"/>
      <c r="D47" s="192"/>
      <c r="E47" s="192"/>
      <c r="F47" s="192"/>
      <c r="G47" s="194"/>
      <c r="H47" s="332">
        <f>'01 59163101A01 Pol'!F234</f>
        <v>0</v>
      </c>
      <c r="I47" s="32"/>
      <c r="J47" s="32"/>
    </row>
    <row r="48" spans="1:55" ht="12.75" customHeight="1">
      <c r="A48" s="195" t="s">
        <v>128</v>
      </c>
      <c r="B48" s="193" t="s">
        <v>129</v>
      </c>
      <c r="C48" s="192"/>
      <c r="D48" s="192"/>
      <c r="E48" s="192"/>
      <c r="F48" s="192"/>
      <c r="G48" s="194"/>
      <c r="H48" s="332">
        <f>'01 59163101A01 Pol'!F238</f>
        <v>0</v>
      </c>
      <c r="I48" s="32"/>
      <c r="J48" s="32"/>
    </row>
    <row r="49" spans="1:55" ht="12.75" customHeight="1">
      <c r="A49" s="195" t="s">
        <v>130</v>
      </c>
      <c r="B49" s="193" t="s">
        <v>131</v>
      </c>
      <c r="C49" s="192"/>
      <c r="D49" s="192"/>
      <c r="E49" s="192"/>
      <c r="F49" s="192"/>
      <c r="G49" s="194"/>
      <c r="H49" s="332">
        <f>'01 59163101A01 Pol'!F246</f>
        <v>0</v>
      </c>
      <c r="I49" s="32"/>
      <c r="J49" s="32"/>
    </row>
    <row r="50" spans="1:55" ht="12.75" customHeight="1">
      <c r="A50" s="195" t="s">
        <v>138</v>
      </c>
      <c r="B50" s="193" t="s">
        <v>139</v>
      </c>
      <c r="C50" s="192"/>
      <c r="D50" s="192"/>
      <c r="E50" s="192"/>
      <c r="F50" s="192"/>
      <c r="G50" s="194"/>
      <c r="H50" s="332">
        <f>'01 59163101A01 Pol'!F267</f>
        <v>0</v>
      </c>
      <c r="I50" s="32"/>
      <c r="J50" s="32"/>
    </row>
    <row r="51" spans="1:55">
      <c r="A51" s="195" t="s">
        <v>148</v>
      </c>
      <c r="B51" s="193" t="s">
        <v>149</v>
      </c>
      <c r="C51" s="192"/>
      <c r="D51" s="192"/>
      <c r="E51" s="192"/>
      <c r="F51" s="192"/>
      <c r="G51" s="194"/>
      <c r="H51" s="332">
        <f>'01 59163101A01 Pol'!F280</f>
        <v>0</v>
      </c>
    </row>
    <row r="52" spans="1:55" ht="13.8" thickBot="1">
      <c r="A52" s="202"/>
      <c r="B52" s="203" t="s">
        <v>478</v>
      </c>
      <c r="C52" s="204"/>
      <c r="D52" s="205" t="str">
        <f>D39</f>
        <v>59163101A01</v>
      </c>
      <c r="E52" s="204"/>
      <c r="F52" s="204"/>
      <c r="G52" s="206"/>
      <c r="H52" s="333">
        <f>SUM(H41:H51)</f>
        <v>0</v>
      </c>
    </row>
    <row r="54" spans="1:55" ht="13.8" thickBot="1">
      <c r="A54" s="187" t="s">
        <v>476</v>
      </c>
      <c r="B54" s="187"/>
      <c r="C54" s="187"/>
      <c r="D54" s="334" t="s">
        <v>176</v>
      </c>
      <c r="E54" s="335" t="s">
        <v>177</v>
      </c>
      <c r="F54" s="335"/>
      <c r="G54" s="335"/>
      <c r="H54" s="335"/>
      <c r="BC54" s="155" t="str">
        <f>E54</f>
        <v>Výměna oken a dveří na obálce budovy</v>
      </c>
    </row>
    <row r="55" spans="1:55">
      <c r="A55" s="336" t="s">
        <v>477</v>
      </c>
      <c r="B55" s="337"/>
      <c r="C55" s="338"/>
      <c r="D55" s="338"/>
      <c r="E55" s="338"/>
      <c r="F55" s="338"/>
      <c r="G55" s="339"/>
      <c r="H55" s="340" t="s">
        <v>173</v>
      </c>
    </row>
    <row r="56" spans="1:55">
      <c r="A56" s="195" t="s">
        <v>112</v>
      </c>
      <c r="B56" s="193" t="s">
        <v>113</v>
      </c>
      <c r="C56" s="192"/>
      <c r="D56" s="192"/>
      <c r="E56" s="192"/>
      <c r="F56" s="192"/>
      <c r="G56" s="194"/>
      <c r="H56" s="332">
        <f>'01 59163101A02 Pol'!F8</f>
        <v>0</v>
      </c>
    </row>
    <row r="57" spans="1:55">
      <c r="A57" s="195" t="s">
        <v>114</v>
      </c>
      <c r="B57" s="193" t="s">
        <v>115</v>
      </c>
      <c r="C57" s="192"/>
      <c r="D57" s="192"/>
      <c r="E57" s="192"/>
      <c r="F57" s="192"/>
      <c r="G57" s="194"/>
      <c r="H57" s="332">
        <f>'01 59163101A02 Pol'!F20</f>
        <v>0</v>
      </c>
    </row>
    <row r="58" spans="1:55">
      <c r="A58" s="195" t="s">
        <v>118</v>
      </c>
      <c r="B58" s="193" t="s">
        <v>119</v>
      </c>
      <c r="C58" s="192"/>
      <c r="D58" s="192"/>
      <c r="E58" s="192"/>
      <c r="F58" s="192"/>
      <c r="G58" s="194"/>
      <c r="H58" s="332">
        <f>'01 59163101A02 Pol'!F37</f>
        <v>0</v>
      </c>
    </row>
    <row r="59" spans="1:55">
      <c r="A59" s="195" t="s">
        <v>126</v>
      </c>
      <c r="B59" s="193" t="s">
        <v>127</v>
      </c>
      <c r="C59" s="192"/>
      <c r="D59" s="192"/>
      <c r="E59" s="192"/>
      <c r="F59" s="192"/>
      <c r="G59" s="194"/>
      <c r="H59" s="332">
        <f>'01 59163101A02 Pol'!F43</f>
        <v>0</v>
      </c>
    </row>
    <row r="60" spans="1:55">
      <c r="A60" s="195" t="s">
        <v>128</v>
      </c>
      <c r="B60" s="193" t="s">
        <v>129</v>
      </c>
      <c r="C60" s="192"/>
      <c r="D60" s="192"/>
      <c r="E60" s="192"/>
      <c r="F60" s="192"/>
      <c r="G60" s="194"/>
      <c r="H60" s="332">
        <f>'01 59163101A02 Pol'!F71</f>
        <v>0</v>
      </c>
    </row>
    <row r="61" spans="1:55">
      <c r="A61" s="195" t="s">
        <v>140</v>
      </c>
      <c r="B61" s="193" t="s">
        <v>141</v>
      </c>
      <c r="C61" s="192"/>
      <c r="D61" s="192"/>
      <c r="E61" s="192"/>
      <c r="F61" s="192"/>
      <c r="G61" s="194"/>
      <c r="H61" s="332">
        <f>'01 59163101A02 Pol'!F79</f>
        <v>0</v>
      </c>
    </row>
    <row r="62" spans="1:55">
      <c r="A62" s="195" t="s">
        <v>142</v>
      </c>
      <c r="B62" s="193" t="s">
        <v>143</v>
      </c>
      <c r="C62" s="192"/>
      <c r="D62" s="192"/>
      <c r="E62" s="192"/>
      <c r="F62" s="192"/>
      <c r="G62" s="194"/>
      <c r="H62" s="332">
        <f>'01 59163101A02 Pol'!F111</f>
        <v>0</v>
      </c>
    </row>
    <row r="63" spans="1:55" ht="13.8" thickBot="1">
      <c r="A63" s="202"/>
      <c r="B63" s="203" t="s">
        <v>478</v>
      </c>
      <c r="C63" s="204"/>
      <c r="D63" s="205" t="str">
        <f>D54</f>
        <v>59163101A02</v>
      </c>
      <c r="E63" s="204"/>
      <c r="F63" s="204"/>
      <c r="G63" s="206"/>
      <c r="H63" s="333">
        <f>SUM(H56:H62)</f>
        <v>0</v>
      </c>
    </row>
    <row r="65" spans="1:55" ht="13.8" thickBot="1">
      <c r="A65" s="187" t="s">
        <v>476</v>
      </c>
      <c r="B65" s="187"/>
      <c r="C65" s="187"/>
      <c r="D65" s="334" t="s">
        <v>178</v>
      </c>
      <c r="E65" s="335" t="s">
        <v>179</v>
      </c>
      <c r="F65" s="335"/>
      <c r="G65" s="335"/>
      <c r="H65" s="335"/>
      <c r="BC65" s="155" t="str">
        <f>E65</f>
        <v>Střešní krytina</v>
      </c>
    </row>
    <row r="66" spans="1:55">
      <c r="A66" s="336" t="s">
        <v>477</v>
      </c>
      <c r="B66" s="337"/>
      <c r="C66" s="338"/>
      <c r="D66" s="338"/>
      <c r="E66" s="338"/>
      <c r="F66" s="338"/>
      <c r="G66" s="339"/>
      <c r="H66" s="340" t="s">
        <v>173</v>
      </c>
    </row>
    <row r="67" spans="1:55">
      <c r="A67" s="195" t="s">
        <v>138</v>
      </c>
      <c r="B67" s="193" t="s">
        <v>139</v>
      </c>
      <c r="C67" s="192"/>
      <c r="D67" s="192"/>
      <c r="E67" s="192"/>
      <c r="F67" s="192"/>
      <c r="G67" s="194"/>
      <c r="H67" s="332">
        <f>'01 59163101A03 Pol'!F8</f>
        <v>0</v>
      </c>
    </row>
    <row r="68" spans="1:55">
      <c r="A68" s="195" t="s">
        <v>140</v>
      </c>
      <c r="B68" s="193" t="s">
        <v>141</v>
      </c>
      <c r="C68" s="192"/>
      <c r="D68" s="192"/>
      <c r="E68" s="192"/>
      <c r="F68" s="192"/>
      <c r="G68" s="194"/>
      <c r="H68" s="332">
        <f>'01 59163101A03 Pol'!F58</f>
        <v>0</v>
      </c>
    </row>
    <row r="69" spans="1:55" ht="13.8" thickBot="1">
      <c r="A69" s="202"/>
      <c r="B69" s="203" t="s">
        <v>478</v>
      </c>
      <c r="C69" s="204"/>
      <c r="D69" s="205" t="str">
        <f>D65</f>
        <v>59163101A03</v>
      </c>
      <c r="E69" s="204"/>
      <c r="F69" s="204"/>
      <c r="G69" s="206"/>
      <c r="H69" s="333">
        <f>SUM(H67:H68)</f>
        <v>0</v>
      </c>
    </row>
    <row r="71" spans="1:55" ht="13.8" thickBot="1">
      <c r="A71" s="187" t="s">
        <v>476</v>
      </c>
      <c r="B71" s="187"/>
      <c r="C71" s="187"/>
      <c r="D71" s="334" t="s">
        <v>180</v>
      </c>
      <c r="E71" s="335" t="s">
        <v>181</v>
      </c>
      <c r="F71" s="335"/>
      <c r="G71" s="335"/>
      <c r="H71" s="335"/>
      <c r="BC71" s="155" t="str">
        <f>E71</f>
        <v>Přesun sutě a vybouraných hmot</v>
      </c>
    </row>
    <row r="72" spans="1:55">
      <c r="A72" s="336" t="s">
        <v>477</v>
      </c>
      <c r="B72" s="337"/>
      <c r="C72" s="338"/>
      <c r="D72" s="338"/>
      <c r="E72" s="338"/>
      <c r="F72" s="338"/>
      <c r="G72" s="339"/>
      <c r="H72" s="340" t="s">
        <v>173</v>
      </c>
    </row>
    <row r="73" spans="1:55">
      <c r="A73" s="195" t="s">
        <v>154</v>
      </c>
      <c r="B73" s="193" t="s">
        <v>155</v>
      </c>
      <c r="C73" s="192"/>
      <c r="D73" s="192"/>
      <c r="E73" s="192"/>
      <c r="F73" s="192"/>
      <c r="G73" s="194"/>
      <c r="H73" s="332">
        <f>'01 59163101A10 Pol'!F8</f>
        <v>0</v>
      </c>
    </row>
    <row r="74" spans="1:55" ht="13.8" thickBot="1">
      <c r="A74" s="202"/>
      <c r="B74" s="203" t="s">
        <v>478</v>
      </c>
      <c r="C74" s="204"/>
      <c r="D74" s="205" t="str">
        <f>D71</f>
        <v>59163101A10</v>
      </c>
      <c r="E74" s="204"/>
      <c r="F74" s="204"/>
      <c r="G74" s="206"/>
      <c r="H74" s="333">
        <f>SUM(H73:H73)</f>
        <v>0</v>
      </c>
    </row>
    <row r="76" spans="1:55" ht="13.8" thickBot="1">
      <c r="A76" s="187" t="s">
        <v>476</v>
      </c>
      <c r="B76" s="187"/>
      <c r="C76" s="187"/>
      <c r="D76" s="334" t="s">
        <v>182</v>
      </c>
      <c r="E76" s="335" t="s">
        <v>183</v>
      </c>
      <c r="F76" s="335"/>
      <c r="G76" s="335"/>
      <c r="H76" s="335"/>
      <c r="BC76" s="155" t="str">
        <f>E76</f>
        <v>Odstranění nevyhovující tepelné izolace</v>
      </c>
    </row>
    <row r="77" spans="1:55">
      <c r="A77" s="336" t="s">
        <v>477</v>
      </c>
      <c r="B77" s="337"/>
      <c r="C77" s="338"/>
      <c r="D77" s="338"/>
      <c r="E77" s="338"/>
      <c r="F77" s="338"/>
      <c r="G77" s="339"/>
      <c r="H77" s="340" t="s">
        <v>173</v>
      </c>
    </row>
    <row r="78" spans="1:55">
      <c r="A78" s="195" t="s">
        <v>126</v>
      </c>
      <c r="B78" s="193" t="s">
        <v>127</v>
      </c>
      <c r="C78" s="192"/>
      <c r="D78" s="192"/>
      <c r="E78" s="192"/>
      <c r="F78" s="192"/>
      <c r="G78" s="194"/>
      <c r="H78" s="332">
        <f>'01 59163101A11 Pol'!F8</f>
        <v>0</v>
      </c>
    </row>
    <row r="79" spans="1:55" ht="13.8" thickBot="1">
      <c r="A79" s="202"/>
      <c r="B79" s="203" t="s">
        <v>478</v>
      </c>
      <c r="C79" s="204"/>
      <c r="D79" s="205" t="str">
        <f>D76</f>
        <v>59163101A11</v>
      </c>
      <c r="E79" s="204"/>
      <c r="F79" s="204"/>
      <c r="G79" s="206"/>
      <c r="H79" s="333">
        <f>SUM(H78:H78)</f>
        <v>0</v>
      </c>
    </row>
    <row r="81" spans="1:55" ht="13.8" thickBot="1">
      <c r="A81" s="187" t="s">
        <v>476</v>
      </c>
      <c r="B81" s="187"/>
      <c r="C81" s="187"/>
      <c r="D81" s="334" t="s">
        <v>184</v>
      </c>
      <c r="E81" s="335" t="s">
        <v>185</v>
      </c>
      <c r="F81" s="335"/>
      <c r="G81" s="335"/>
      <c r="H81" s="335"/>
      <c r="BC81" s="155" t="str">
        <f>E81</f>
        <v>Výdaje spojené s realizací na ochranu hnízdišť</v>
      </c>
    </row>
    <row r="82" spans="1:55">
      <c r="A82" s="336" t="s">
        <v>477</v>
      </c>
      <c r="B82" s="337"/>
      <c r="C82" s="338"/>
      <c r="D82" s="338"/>
      <c r="E82" s="338"/>
      <c r="F82" s="338"/>
      <c r="G82" s="339"/>
      <c r="H82" s="340" t="s">
        <v>173</v>
      </c>
    </row>
    <row r="83" spans="1:55">
      <c r="A83" s="195" t="s">
        <v>124</v>
      </c>
      <c r="B83" s="193" t="s">
        <v>125</v>
      </c>
      <c r="C83" s="192"/>
      <c r="D83" s="192"/>
      <c r="E83" s="192"/>
      <c r="F83" s="192"/>
      <c r="G83" s="194"/>
      <c r="H83" s="332">
        <f>'01 59163101A20 Pol'!F8</f>
        <v>0</v>
      </c>
    </row>
    <row r="84" spans="1:55" ht="13.8" thickBot="1">
      <c r="A84" s="202"/>
      <c r="B84" s="203" t="s">
        <v>478</v>
      </c>
      <c r="C84" s="204"/>
      <c r="D84" s="205" t="str">
        <f>D81</f>
        <v>59163101A20</v>
      </c>
      <c r="E84" s="204"/>
      <c r="F84" s="204"/>
      <c r="G84" s="206"/>
      <c r="H84" s="333">
        <f>SUM(H83:H83)</f>
        <v>0</v>
      </c>
    </row>
    <row r="86" spans="1:55" ht="13.8" thickBot="1">
      <c r="A86" s="187" t="s">
        <v>476</v>
      </c>
      <c r="B86" s="187"/>
      <c r="C86" s="187"/>
      <c r="D86" s="334" t="s">
        <v>186</v>
      </c>
      <c r="E86" s="335" t="s">
        <v>187</v>
      </c>
      <c r="F86" s="335"/>
      <c r="G86" s="335"/>
      <c r="H86" s="335"/>
      <c r="BC86" s="155" t="str">
        <f>E86</f>
        <v>Modernizace soustavy vytápění</v>
      </c>
    </row>
    <row r="87" spans="1:55">
      <c r="A87" s="336" t="s">
        <v>477</v>
      </c>
      <c r="B87" s="337"/>
      <c r="C87" s="338"/>
      <c r="D87" s="338"/>
      <c r="E87" s="338"/>
      <c r="F87" s="338"/>
      <c r="G87" s="339"/>
      <c r="H87" s="340" t="s">
        <v>173</v>
      </c>
    </row>
    <row r="88" spans="1:55">
      <c r="A88" s="195" t="s">
        <v>136</v>
      </c>
      <c r="B88" s="193" t="s">
        <v>137</v>
      </c>
      <c r="C88" s="192"/>
      <c r="D88" s="192"/>
      <c r="E88" s="192"/>
      <c r="F88" s="192"/>
      <c r="G88" s="194"/>
      <c r="H88" s="332">
        <f>'01 59163101B30 Pol'!F8</f>
        <v>0</v>
      </c>
    </row>
    <row r="89" spans="1:55" ht="13.8" thickBot="1">
      <c r="A89" s="202"/>
      <c r="B89" s="203" t="s">
        <v>478</v>
      </c>
      <c r="C89" s="204"/>
      <c r="D89" s="205" t="str">
        <f>D86</f>
        <v>59163101B30</v>
      </c>
      <c r="E89" s="204"/>
      <c r="F89" s="204"/>
      <c r="G89" s="206"/>
      <c r="H89" s="333">
        <f>SUM(H88:H88)</f>
        <v>0</v>
      </c>
    </row>
    <row r="91" spans="1:55" ht="13.8" thickBot="1">
      <c r="A91" s="187" t="s">
        <v>476</v>
      </c>
      <c r="B91" s="187"/>
      <c r="C91" s="187"/>
      <c r="D91" s="334" t="s">
        <v>188</v>
      </c>
      <c r="E91" s="335" t="s">
        <v>189</v>
      </c>
      <c r="F91" s="335"/>
      <c r="G91" s="335"/>
      <c r="H91" s="335"/>
      <c r="BC91" s="155" t="str">
        <f>E91</f>
        <v>Publicita projektu</v>
      </c>
    </row>
    <row r="92" spans="1:55">
      <c r="A92" s="336" t="s">
        <v>477</v>
      </c>
      <c r="B92" s="337"/>
      <c r="C92" s="338"/>
      <c r="D92" s="338"/>
      <c r="E92" s="338"/>
      <c r="F92" s="338"/>
      <c r="G92" s="339"/>
      <c r="H92" s="340" t="s">
        <v>173</v>
      </c>
    </row>
    <row r="93" spans="1:55">
      <c r="A93" s="195" t="s">
        <v>158</v>
      </c>
      <c r="B93" s="193" t="s">
        <v>159</v>
      </c>
      <c r="C93" s="192"/>
      <c r="D93" s="192"/>
      <c r="E93" s="192"/>
      <c r="F93" s="192"/>
      <c r="G93" s="194"/>
      <c r="H93" s="332">
        <f>'01 59163101B35 Pol'!F8</f>
        <v>0</v>
      </c>
    </row>
    <row r="94" spans="1:55" ht="13.8" thickBot="1">
      <c r="A94" s="202"/>
      <c r="B94" s="203" t="s">
        <v>478</v>
      </c>
      <c r="C94" s="204"/>
      <c r="D94" s="205" t="str">
        <f>D91</f>
        <v>59163101B35</v>
      </c>
      <c r="E94" s="204"/>
      <c r="F94" s="204"/>
      <c r="G94" s="206"/>
      <c r="H94" s="333">
        <f>SUM(H93:H93)</f>
        <v>0</v>
      </c>
    </row>
    <row r="96" spans="1:55" ht="13.8" thickBot="1">
      <c r="A96" s="187" t="s">
        <v>476</v>
      </c>
      <c r="B96" s="187"/>
      <c r="C96" s="187"/>
      <c r="D96" s="334" t="s">
        <v>190</v>
      </c>
      <c r="E96" s="335" t="s">
        <v>191</v>
      </c>
      <c r="F96" s="335"/>
      <c r="G96" s="335"/>
      <c r="H96" s="335"/>
      <c r="BC96" s="155" t="str">
        <f>E96</f>
        <v>Nezpůsobilé výdaje</v>
      </c>
    </row>
    <row r="97" spans="1:8">
      <c r="A97" s="336" t="s">
        <v>477</v>
      </c>
      <c r="B97" s="337"/>
      <c r="C97" s="338"/>
      <c r="D97" s="338"/>
      <c r="E97" s="338"/>
      <c r="F97" s="338"/>
      <c r="G97" s="339"/>
      <c r="H97" s="340" t="s">
        <v>173</v>
      </c>
    </row>
    <row r="98" spans="1:8">
      <c r="A98" s="195" t="s">
        <v>112</v>
      </c>
      <c r="B98" s="193" t="s">
        <v>113</v>
      </c>
      <c r="C98" s="192"/>
      <c r="D98" s="192"/>
      <c r="E98" s="192"/>
      <c r="F98" s="192"/>
      <c r="G98" s="194"/>
      <c r="H98" s="332">
        <f>'01 59163101C Pol'!F8</f>
        <v>0</v>
      </c>
    </row>
    <row r="99" spans="1:8">
      <c r="A99" s="195" t="s">
        <v>114</v>
      </c>
      <c r="B99" s="193" t="s">
        <v>115</v>
      </c>
      <c r="C99" s="192"/>
      <c r="D99" s="192"/>
      <c r="E99" s="192"/>
      <c r="F99" s="192"/>
      <c r="G99" s="194"/>
      <c r="H99" s="332">
        <f>'01 59163101C Pol'!F31</f>
        <v>0</v>
      </c>
    </row>
    <row r="100" spans="1:8">
      <c r="A100" s="195" t="s">
        <v>116</v>
      </c>
      <c r="B100" s="193" t="s">
        <v>117</v>
      </c>
      <c r="C100" s="192"/>
      <c r="D100" s="192"/>
      <c r="E100" s="192"/>
      <c r="F100" s="192"/>
      <c r="G100" s="194"/>
      <c r="H100" s="332">
        <f>'01 59163101C Pol'!F83</f>
        <v>0</v>
      </c>
    </row>
    <row r="101" spans="1:8">
      <c r="A101" s="195" t="s">
        <v>120</v>
      </c>
      <c r="B101" s="193" t="s">
        <v>121</v>
      </c>
      <c r="C101" s="192"/>
      <c r="D101" s="192"/>
      <c r="E101" s="192"/>
      <c r="F101" s="192"/>
      <c r="G101" s="194"/>
      <c r="H101" s="332">
        <f>'01 59163101C Pol'!F72+'01 59163101C Pol'!F86</f>
        <v>0</v>
      </c>
    </row>
    <row r="102" spans="1:8">
      <c r="A102" s="195" t="s">
        <v>122</v>
      </c>
      <c r="B102" s="193" t="s">
        <v>123</v>
      </c>
      <c r="C102" s="192"/>
      <c r="D102" s="192"/>
      <c r="E102" s="192"/>
      <c r="F102" s="192"/>
      <c r="G102" s="194"/>
      <c r="H102" s="332">
        <f>'01 59163101C Pol'!F93</f>
        <v>0</v>
      </c>
    </row>
    <row r="103" spans="1:8">
      <c r="A103" s="195" t="s">
        <v>124</v>
      </c>
      <c r="B103" s="193" t="s">
        <v>125</v>
      </c>
      <c r="C103" s="192"/>
      <c r="D103" s="192"/>
      <c r="E103" s="192"/>
      <c r="F103" s="192"/>
      <c r="G103" s="194"/>
      <c r="H103" s="332">
        <f>'01 59163101C Pol'!F97</f>
        <v>0</v>
      </c>
    </row>
    <row r="104" spans="1:8">
      <c r="A104" s="195" t="s">
        <v>126</v>
      </c>
      <c r="B104" s="193" t="s">
        <v>127</v>
      </c>
      <c r="C104" s="192"/>
      <c r="D104" s="192"/>
      <c r="E104" s="192"/>
      <c r="F104" s="192"/>
      <c r="G104" s="194"/>
      <c r="H104" s="332">
        <f>'01 59163101C Pol'!F121+'01 59163101C Pol'!F167</f>
        <v>0</v>
      </c>
    </row>
    <row r="105" spans="1:8">
      <c r="A105" s="195" t="s">
        <v>128</v>
      </c>
      <c r="B105" s="193" t="s">
        <v>129</v>
      </c>
      <c r="C105" s="192"/>
      <c r="D105" s="192"/>
      <c r="E105" s="192"/>
      <c r="F105" s="192"/>
      <c r="G105" s="194"/>
      <c r="H105" s="332">
        <f>'01 59163101C Pol'!F159</f>
        <v>0</v>
      </c>
    </row>
    <row r="106" spans="1:8">
      <c r="A106" s="195" t="s">
        <v>132</v>
      </c>
      <c r="B106" s="193" t="s">
        <v>133</v>
      </c>
      <c r="C106" s="192"/>
      <c r="D106" s="192"/>
      <c r="E106" s="192"/>
      <c r="F106" s="192"/>
      <c r="G106" s="194"/>
      <c r="H106" s="332">
        <f>'01 59163101C Pol'!F170</f>
        <v>0</v>
      </c>
    </row>
    <row r="107" spans="1:8">
      <c r="A107" s="195" t="s">
        <v>134</v>
      </c>
      <c r="B107" s="193" t="s">
        <v>135</v>
      </c>
      <c r="C107" s="192"/>
      <c r="D107" s="192"/>
      <c r="E107" s="192"/>
      <c r="F107" s="192"/>
      <c r="G107" s="194"/>
      <c r="H107" s="332">
        <f>'01 59163101C Pol'!F172</f>
        <v>0</v>
      </c>
    </row>
    <row r="108" spans="1:8">
      <c r="A108" s="195" t="s">
        <v>136</v>
      </c>
      <c r="B108" s="193" t="s">
        <v>137</v>
      </c>
      <c r="C108" s="192"/>
      <c r="D108" s="192"/>
      <c r="E108" s="192"/>
      <c r="F108" s="192"/>
      <c r="G108" s="194"/>
      <c r="H108" s="332">
        <f>'01 59163101C Pol'!F185</f>
        <v>0</v>
      </c>
    </row>
    <row r="109" spans="1:8">
      <c r="A109" s="195" t="s">
        <v>138</v>
      </c>
      <c r="B109" s="193" t="s">
        <v>139</v>
      </c>
      <c r="C109" s="192"/>
      <c r="D109" s="192"/>
      <c r="E109" s="192"/>
      <c r="F109" s="192"/>
      <c r="G109" s="194"/>
      <c r="H109" s="332">
        <f>'01 59163101C Pol'!F187</f>
        <v>0</v>
      </c>
    </row>
    <row r="110" spans="1:8">
      <c r="A110" s="195" t="s">
        <v>142</v>
      </c>
      <c r="B110" s="193" t="s">
        <v>143</v>
      </c>
      <c r="C110" s="192"/>
      <c r="D110" s="192"/>
      <c r="E110" s="192"/>
      <c r="F110" s="192"/>
      <c r="G110" s="194"/>
      <c r="H110" s="332">
        <f>'01 59163101C Pol'!F230</f>
        <v>0</v>
      </c>
    </row>
    <row r="111" spans="1:8">
      <c r="A111" s="195" t="s">
        <v>144</v>
      </c>
      <c r="B111" s="193" t="s">
        <v>145</v>
      </c>
      <c r="C111" s="192"/>
      <c r="D111" s="192"/>
      <c r="E111" s="192"/>
      <c r="F111" s="192"/>
      <c r="G111" s="194"/>
      <c r="H111" s="332">
        <f>'01 59163101C Pol'!F235</f>
        <v>0</v>
      </c>
    </row>
    <row r="112" spans="1:8">
      <c r="A112" s="195" t="s">
        <v>146</v>
      </c>
      <c r="B112" s="193" t="s">
        <v>147</v>
      </c>
      <c r="C112" s="192"/>
      <c r="D112" s="192"/>
      <c r="E112" s="192"/>
      <c r="F112" s="192"/>
      <c r="G112" s="194"/>
      <c r="H112" s="332">
        <f>'01 59163101C Pol'!F246</f>
        <v>0</v>
      </c>
    </row>
    <row r="113" spans="1:8">
      <c r="A113" s="195" t="s">
        <v>148</v>
      </c>
      <c r="B113" s="193" t="s">
        <v>149</v>
      </c>
      <c r="C113" s="192"/>
      <c r="D113" s="192"/>
      <c r="E113" s="192"/>
      <c r="F113" s="192"/>
      <c r="G113" s="194"/>
      <c r="H113" s="332">
        <f>'01 59163101C Pol'!F256</f>
        <v>0</v>
      </c>
    </row>
    <row r="114" spans="1:8">
      <c r="A114" s="195" t="s">
        <v>150</v>
      </c>
      <c r="B114" s="193" t="s">
        <v>151</v>
      </c>
      <c r="C114" s="192"/>
      <c r="D114" s="192"/>
      <c r="E114" s="192"/>
      <c r="F114" s="192"/>
      <c r="G114" s="194"/>
      <c r="H114" s="332">
        <f>'01 59163101C Pol'!F295</f>
        <v>0</v>
      </c>
    </row>
    <row r="115" spans="1:8">
      <c r="A115" s="195" t="s">
        <v>152</v>
      </c>
      <c r="B115" s="193" t="s">
        <v>153</v>
      </c>
      <c r="C115" s="192"/>
      <c r="D115" s="192"/>
      <c r="E115" s="192"/>
      <c r="F115" s="192"/>
      <c r="G115" s="194"/>
      <c r="H115" s="332">
        <f>'01 59163101C Pol'!F299</f>
        <v>0</v>
      </c>
    </row>
    <row r="116" spans="1:8">
      <c r="A116" s="195" t="s">
        <v>156</v>
      </c>
      <c r="B116" s="193" t="s">
        <v>157</v>
      </c>
      <c r="C116" s="192"/>
      <c r="D116" s="192"/>
      <c r="E116" s="192"/>
      <c r="F116" s="192"/>
      <c r="G116" s="194"/>
      <c r="H116" s="332">
        <f>'01 59163101C Pol'!F301</f>
        <v>0</v>
      </c>
    </row>
    <row r="117" spans="1:8" ht="13.8" thickBot="1">
      <c r="A117" s="202"/>
      <c r="B117" s="203" t="s">
        <v>478</v>
      </c>
      <c r="C117" s="204"/>
      <c r="D117" s="205" t="str">
        <f>D96</f>
        <v>59163101C</v>
      </c>
      <c r="E117" s="204"/>
      <c r="F117" s="204"/>
      <c r="G117" s="206"/>
      <c r="H117" s="333">
        <f>SUM(H98:H116)</f>
        <v>0</v>
      </c>
    </row>
  </sheetData>
  <sheetProtection password="C71F" sheet="1"/>
  <mergeCells count="12">
    <mergeCell ref="E71:H71"/>
    <mergeCell ref="E76:H76"/>
    <mergeCell ref="E81:H81"/>
    <mergeCell ref="E86:H86"/>
    <mergeCell ref="E91:H91"/>
    <mergeCell ref="E96:H96"/>
    <mergeCell ref="C2:F2"/>
    <mergeCell ref="A4:H4"/>
    <mergeCell ref="B7:G7"/>
    <mergeCell ref="E39:H39"/>
    <mergeCell ref="E54:H54"/>
    <mergeCell ref="E65:H65"/>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174</v>
      </c>
      <c r="C4" s="255" t="s">
        <v>175</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SUMIF(AM8:AM290,AN5,G8:G290)</f>
        <v>0</v>
      </c>
      <c r="AO6">
        <f>SUMIF(AM8:AM290,AO5,G8:G290)</f>
        <v>0</v>
      </c>
    </row>
    <row r="7" spans="1:60">
      <c r="A7" s="315"/>
      <c r="B7" s="316" t="s">
        <v>198</v>
      </c>
      <c r="C7" s="317" t="s">
        <v>199</v>
      </c>
      <c r="D7" s="318"/>
      <c r="E7" s="319"/>
      <c r="F7" s="320"/>
      <c r="G7" s="320"/>
      <c r="H7" s="321"/>
      <c r="I7" s="322"/>
    </row>
    <row r="8" spans="1:60">
      <c r="A8" s="306" t="s">
        <v>200</v>
      </c>
      <c r="B8" s="261" t="s">
        <v>112</v>
      </c>
      <c r="C8" s="298" t="s">
        <v>113</v>
      </c>
      <c r="D8" s="265"/>
      <c r="E8" s="271"/>
      <c r="F8" s="278">
        <f>SUM(G9:G12)</f>
        <v>0</v>
      </c>
      <c r="G8" s="279"/>
      <c r="H8" s="280"/>
      <c r="I8" s="312"/>
      <c r="AE8" t="s">
        <v>201</v>
      </c>
    </row>
    <row r="9" spans="1:60" outlineLevel="1">
      <c r="A9" s="307"/>
      <c r="B9" s="258" t="s">
        <v>202</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203</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205</v>
      </c>
      <c r="C11" s="301" t="s">
        <v>206</v>
      </c>
      <c r="D11" s="267" t="s">
        <v>207</v>
      </c>
      <c r="E11" s="273">
        <v>17</v>
      </c>
      <c r="F11" s="286"/>
      <c r="G11" s="284">
        <f>ROUND(E11*F11,2)</f>
        <v>0</v>
      </c>
      <c r="H11" s="283" t="s">
        <v>208</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63"/>
      <c r="C12" s="302" t="s">
        <v>211</v>
      </c>
      <c r="D12" s="268"/>
      <c r="E12" s="274">
        <v>17</v>
      </c>
      <c r="F12" s="284"/>
      <c r="G12" s="284"/>
      <c r="H12" s="283"/>
      <c r="I12" s="313"/>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c r="A13" s="306" t="s">
        <v>200</v>
      </c>
      <c r="B13" s="261" t="s">
        <v>114</v>
      </c>
      <c r="C13" s="298" t="s">
        <v>115</v>
      </c>
      <c r="D13" s="265"/>
      <c r="E13" s="271"/>
      <c r="F13" s="287">
        <f>SUM(G14:G43)</f>
        <v>0</v>
      </c>
      <c r="G13" s="288"/>
      <c r="H13" s="280"/>
      <c r="I13" s="312"/>
      <c r="AE13" t="s">
        <v>201</v>
      </c>
    </row>
    <row r="14" spans="1:60" outlineLevel="1">
      <c r="A14" s="307"/>
      <c r="B14" s="258" t="s">
        <v>212</v>
      </c>
      <c r="C14" s="299"/>
      <c r="D14" s="266"/>
      <c r="E14" s="272"/>
      <c r="F14" s="281"/>
      <c r="G14" s="282"/>
      <c r="H14" s="283"/>
      <c r="I14" s="313"/>
      <c r="J14" s="32"/>
      <c r="K14" s="32"/>
      <c r="L14" s="32"/>
      <c r="M14" s="32"/>
      <c r="N14" s="32"/>
      <c r="O14" s="32"/>
      <c r="P14" s="32"/>
      <c r="Q14" s="32"/>
      <c r="R14" s="32"/>
      <c r="S14" s="32"/>
      <c r="T14" s="32"/>
      <c r="U14" s="32"/>
      <c r="V14" s="32"/>
      <c r="W14" s="32"/>
      <c r="X14" s="32"/>
      <c r="Y14" s="32"/>
      <c r="Z14" s="32"/>
      <c r="AA14" s="32"/>
      <c r="AB14" s="32"/>
      <c r="AC14" s="32">
        <v>0</v>
      </c>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ht="21" outlineLevel="1">
      <c r="A15" s="307"/>
      <c r="B15" s="259" t="s">
        <v>213</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251" t="str">
        <f>B15</f>
        <v>nanesení lepicího tmelu na izolační desky, nalepení desek, zajištění talířovými hmoždinkami (6 ks/m2), přebroušení desek, natažení stěrky, vtlačení výztužné tkaniny (1,15 m2/m2), přehlazení stěrky. Další vrstvy podle popisu položky.</v>
      </c>
      <c r="BA15" s="32"/>
      <c r="BB15" s="32"/>
      <c r="BC15" s="32"/>
      <c r="BD15" s="32"/>
      <c r="BE15" s="32"/>
      <c r="BF15" s="32"/>
      <c r="BG15" s="32"/>
      <c r="BH15" s="32"/>
    </row>
    <row r="16" spans="1:60" outlineLevel="1">
      <c r="A16" s="307"/>
      <c r="B16" s="259" t="s">
        <v>214</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c r="AD16" s="32"/>
      <c r="AE16" s="32" t="s">
        <v>204</v>
      </c>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ht="20.399999999999999" outlineLevel="1">
      <c r="A17" s="311">
        <v>2</v>
      </c>
      <c r="B17" s="262" t="s">
        <v>215</v>
      </c>
      <c r="C17" s="301" t="s">
        <v>216</v>
      </c>
      <c r="D17" s="267" t="s">
        <v>217</v>
      </c>
      <c r="E17" s="273">
        <v>89.03</v>
      </c>
      <c r="F17" s="286"/>
      <c r="G17" s="284">
        <f>ROUND(E17*F17,2)</f>
        <v>0</v>
      </c>
      <c r="H17" s="283" t="s">
        <v>218</v>
      </c>
      <c r="I17" s="313" t="s">
        <v>209</v>
      </c>
      <c r="J17" s="32"/>
      <c r="K17" s="32"/>
      <c r="L17" s="32"/>
      <c r="M17" s="32"/>
      <c r="N17" s="32"/>
      <c r="O17" s="32"/>
      <c r="P17" s="32"/>
      <c r="Q17" s="32"/>
      <c r="R17" s="32"/>
      <c r="S17" s="32"/>
      <c r="T17" s="32"/>
      <c r="U17" s="32"/>
      <c r="V17" s="32"/>
      <c r="W17" s="32"/>
      <c r="X17" s="32"/>
      <c r="Y17" s="32"/>
      <c r="Z17" s="32"/>
      <c r="AA17" s="32"/>
      <c r="AB17" s="32"/>
      <c r="AC17" s="32"/>
      <c r="AD17" s="32"/>
      <c r="AE17" s="32" t="s">
        <v>210</v>
      </c>
      <c r="AF17" s="32"/>
      <c r="AG17" s="32"/>
      <c r="AH17" s="32"/>
      <c r="AI17" s="32"/>
      <c r="AJ17" s="32"/>
      <c r="AK17" s="32"/>
      <c r="AL17" s="32"/>
      <c r="AM17" s="32">
        <v>15</v>
      </c>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07"/>
      <c r="B18" s="263"/>
      <c r="C18" s="303" t="s">
        <v>219</v>
      </c>
      <c r="D18" s="269"/>
      <c r="E18" s="275"/>
      <c r="F18" s="289"/>
      <c r="G18" s="290"/>
      <c r="H18" s="283"/>
      <c r="I18" s="31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251" t="str">
        <f>C18</f>
        <v>Položka neobsahuje kontaktní nátěr a povrchovou úpravu omítkou.</v>
      </c>
      <c r="BB18" s="32"/>
      <c r="BC18" s="32"/>
      <c r="BD18" s="32"/>
      <c r="BE18" s="32"/>
      <c r="BF18" s="32"/>
      <c r="BG18" s="32"/>
      <c r="BH18" s="32"/>
    </row>
    <row r="19" spans="1:60" outlineLevel="1">
      <c r="A19" s="307"/>
      <c r="B19" s="263"/>
      <c r="C19" s="302" t="s">
        <v>220</v>
      </c>
      <c r="D19" s="268"/>
      <c r="E19" s="274"/>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63"/>
      <c r="C20" s="302" t="s">
        <v>221</v>
      </c>
      <c r="D20" s="268"/>
      <c r="E20" s="274"/>
      <c r="F20" s="284"/>
      <c r="G20" s="284"/>
      <c r="H20" s="283"/>
      <c r="I20" s="313"/>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63"/>
      <c r="C21" s="302" t="s">
        <v>222</v>
      </c>
      <c r="D21" s="268"/>
      <c r="E21" s="274"/>
      <c r="F21" s="284"/>
      <c r="G21" s="284"/>
      <c r="H21" s="283"/>
      <c r="I21" s="313"/>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63"/>
      <c r="C22" s="302" t="s">
        <v>223</v>
      </c>
      <c r="D22" s="268"/>
      <c r="E22" s="274">
        <v>110.35</v>
      </c>
      <c r="F22" s="284"/>
      <c r="G22" s="284"/>
      <c r="H22" s="283"/>
      <c r="I22" s="313"/>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224</v>
      </c>
      <c r="D23" s="268"/>
      <c r="E23" s="274"/>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225</v>
      </c>
      <c r="D24" s="268"/>
      <c r="E24" s="274">
        <v>41.63</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226</v>
      </c>
      <c r="D25" s="268"/>
      <c r="E25" s="274"/>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63"/>
      <c r="C26" s="302" t="s">
        <v>227</v>
      </c>
      <c r="D26" s="268"/>
      <c r="E26" s="274">
        <v>-62.95</v>
      </c>
      <c r="F26" s="284"/>
      <c r="G26" s="284"/>
      <c r="H26" s="283"/>
      <c r="I26" s="313"/>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11">
        <v>3</v>
      </c>
      <c r="B27" s="262" t="s">
        <v>228</v>
      </c>
      <c r="C27" s="301" t="s">
        <v>229</v>
      </c>
      <c r="D27" s="267" t="s">
        <v>217</v>
      </c>
      <c r="E27" s="273">
        <v>62.95</v>
      </c>
      <c r="F27" s="286"/>
      <c r="G27" s="284">
        <f>ROUND(E27*F27,2)</f>
        <v>0</v>
      </c>
      <c r="H27" s="283" t="s">
        <v>218</v>
      </c>
      <c r="I27" s="313" t="s">
        <v>209</v>
      </c>
      <c r="J27" s="32"/>
      <c r="K27" s="32"/>
      <c r="L27" s="32"/>
      <c r="M27" s="32"/>
      <c r="N27" s="32"/>
      <c r="O27" s="32"/>
      <c r="P27" s="32"/>
      <c r="Q27" s="32"/>
      <c r="R27" s="32"/>
      <c r="S27" s="32"/>
      <c r="T27" s="32"/>
      <c r="U27" s="32"/>
      <c r="V27" s="32"/>
      <c r="W27" s="32"/>
      <c r="X27" s="32"/>
      <c r="Y27" s="32"/>
      <c r="Z27" s="32"/>
      <c r="AA27" s="32"/>
      <c r="AB27" s="32"/>
      <c r="AC27" s="32"/>
      <c r="AD27" s="32"/>
      <c r="AE27" s="32" t="s">
        <v>210</v>
      </c>
      <c r="AF27" s="32"/>
      <c r="AG27" s="32"/>
      <c r="AH27" s="32"/>
      <c r="AI27" s="32"/>
      <c r="AJ27" s="32"/>
      <c r="AK27" s="32"/>
      <c r="AL27" s="32"/>
      <c r="AM27" s="32">
        <v>15</v>
      </c>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63"/>
      <c r="C28" s="303" t="s">
        <v>219</v>
      </c>
      <c r="D28" s="269"/>
      <c r="E28" s="275"/>
      <c r="F28" s="289"/>
      <c r="G28" s="290"/>
      <c r="H28" s="283"/>
      <c r="I28" s="313"/>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251" t="str">
        <f>C28</f>
        <v>Položka neobsahuje kontaktní nátěr a povrchovou úpravu omítkou.</v>
      </c>
      <c r="BB28" s="32"/>
      <c r="BC28" s="32"/>
      <c r="BD28" s="32"/>
      <c r="BE28" s="32"/>
      <c r="BF28" s="32"/>
      <c r="BG28" s="32"/>
      <c r="BH28" s="32"/>
    </row>
    <row r="29" spans="1:60" outlineLevel="1">
      <c r="A29" s="307"/>
      <c r="B29" s="263"/>
      <c r="C29" s="302" t="s">
        <v>220</v>
      </c>
      <c r="D29" s="268"/>
      <c r="E29" s="274"/>
      <c r="F29" s="284"/>
      <c r="G29" s="284"/>
      <c r="H29" s="283"/>
      <c r="I29" s="313"/>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02" t="s">
        <v>230</v>
      </c>
      <c r="D30" s="268"/>
      <c r="E30" s="274"/>
      <c r="F30" s="284"/>
      <c r="G30" s="284"/>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222</v>
      </c>
      <c r="D31" s="268"/>
      <c r="E31" s="274"/>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231</v>
      </c>
      <c r="D32" s="268"/>
      <c r="E32" s="274">
        <v>56.23</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63"/>
      <c r="C33" s="302" t="s">
        <v>224</v>
      </c>
      <c r="D33" s="268"/>
      <c r="E33" s="274"/>
      <c r="F33" s="284"/>
      <c r="G33" s="284"/>
      <c r="H33" s="283"/>
      <c r="I33" s="313"/>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63"/>
      <c r="C34" s="302" t="s">
        <v>232</v>
      </c>
      <c r="D34" s="268"/>
      <c r="E34" s="274">
        <v>6.72</v>
      </c>
      <c r="F34" s="284"/>
      <c r="G34" s="284"/>
      <c r="H34" s="283"/>
      <c r="I34" s="313"/>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59" t="s">
        <v>233</v>
      </c>
      <c r="C35" s="300"/>
      <c r="D35" s="308"/>
      <c r="E35" s="309"/>
      <c r="F35" s="310"/>
      <c r="G35" s="285"/>
      <c r="H35" s="283"/>
      <c r="I35" s="313"/>
      <c r="J35" s="32"/>
      <c r="K35" s="32"/>
      <c r="L35" s="32"/>
      <c r="M35" s="32"/>
      <c r="N35" s="32"/>
      <c r="O35" s="32"/>
      <c r="P35" s="32"/>
      <c r="Q35" s="32"/>
      <c r="R35" s="32"/>
      <c r="S35" s="32"/>
      <c r="T35" s="32"/>
      <c r="U35" s="32"/>
      <c r="V35" s="32"/>
      <c r="W35" s="32"/>
      <c r="X35" s="32"/>
      <c r="Y35" s="32"/>
      <c r="Z35" s="32"/>
      <c r="AA35" s="32"/>
      <c r="AB35" s="32"/>
      <c r="AC35" s="32">
        <v>0</v>
      </c>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11">
        <v>4</v>
      </c>
      <c r="B36" s="262" t="s">
        <v>234</v>
      </c>
      <c r="C36" s="301" t="s">
        <v>235</v>
      </c>
      <c r="D36" s="267" t="s">
        <v>217</v>
      </c>
      <c r="E36" s="273">
        <v>151.97999999999999</v>
      </c>
      <c r="F36" s="286"/>
      <c r="G36" s="284">
        <f>ROUND(E36*F36,2)</f>
        <v>0</v>
      </c>
      <c r="H36" s="283" t="s">
        <v>218</v>
      </c>
      <c r="I36" s="313" t="s">
        <v>209</v>
      </c>
      <c r="J36" s="32"/>
      <c r="K36" s="32"/>
      <c r="L36" s="32"/>
      <c r="M36" s="32"/>
      <c r="N36" s="32"/>
      <c r="O36" s="32"/>
      <c r="P36" s="32"/>
      <c r="Q36" s="32"/>
      <c r="R36" s="32"/>
      <c r="S36" s="32"/>
      <c r="T36" s="32"/>
      <c r="U36" s="32"/>
      <c r="V36" s="32"/>
      <c r="W36" s="32"/>
      <c r="X36" s="32"/>
      <c r="Y36" s="32"/>
      <c r="Z36" s="32"/>
      <c r="AA36" s="32"/>
      <c r="AB36" s="32"/>
      <c r="AC36" s="32"/>
      <c r="AD36" s="32"/>
      <c r="AE36" s="32" t="s">
        <v>210</v>
      </c>
      <c r="AF36" s="32"/>
      <c r="AG36" s="32"/>
      <c r="AH36" s="32"/>
      <c r="AI36" s="32"/>
      <c r="AJ36" s="32"/>
      <c r="AK36" s="32"/>
      <c r="AL36" s="32"/>
      <c r="AM36" s="32">
        <v>15</v>
      </c>
      <c r="AN36" s="32"/>
      <c r="AO36" s="32"/>
      <c r="AP36" s="32"/>
      <c r="AQ36" s="32"/>
      <c r="AR36" s="32"/>
      <c r="AS36" s="32"/>
      <c r="AT36" s="32"/>
      <c r="AU36" s="32"/>
      <c r="AV36" s="32"/>
      <c r="AW36" s="32"/>
      <c r="AX36" s="32"/>
      <c r="AY36" s="32"/>
      <c r="AZ36" s="32"/>
      <c r="BA36" s="32"/>
      <c r="BB36" s="32"/>
      <c r="BC36" s="32"/>
      <c r="BD36" s="32"/>
      <c r="BE36" s="32"/>
      <c r="BF36" s="32"/>
      <c r="BG36" s="32"/>
      <c r="BH36" s="32"/>
    </row>
    <row r="37" spans="1:60" ht="21" outlineLevel="1">
      <c r="A37" s="307"/>
      <c r="B37" s="263"/>
      <c r="C37" s="303" t="s">
        <v>236</v>
      </c>
      <c r="D37" s="269"/>
      <c r="E37" s="275"/>
      <c r="F37" s="289"/>
      <c r="G37" s="290"/>
      <c r="H37" s="283"/>
      <c r="I37" s="313"/>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251" t="str">
        <f>C37</f>
        <v>Nanesení lepicího tmelu na izolační desky, nalepení desek, zajištění talířovými hmoždinkami (6 ks/m2), natažení stěrky, vtlačení výztužné tkaniny (1,15 m2/m2), rohových lišt (0,14 m/m2), přehlazení stěrky, nanesení druhé vyrovnávací stěrky.</v>
      </c>
      <c r="BB37" s="32"/>
      <c r="BC37" s="32"/>
      <c r="BD37" s="32"/>
      <c r="BE37" s="32"/>
      <c r="BF37" s="32"/>
      <c r="BG37" s="32"/>
      <c r="BH37" s="32"/>
    </row>
    <row r="38" spans="1:60" outlineLevel="1">
      <c r="A38" s="307"/>
      <c r="B38" s="263"/>
      <c r="C38" s="303" t="s">
        <v>237</v>
      </c>
      <c r="D38" s="269"/>
      <c r="E38" s="275"/>
      <c r="F38" s="289"/>
      <c r="G38" s="290"/>
      <c r="H38" s="283"/>
      <c r="I38" s="313"/>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251" t="str">
        <f>C38</f>
        <v>Bez dodávky materiálu.</v>
      </c>
      <c r="BB38" s="32"/>
      <c r="BC38" s="32"/>
      <c r="BD38" s="32"/>
      <c r="BE38" s="32"/>
      <c r="BF38" s="32"/>
      <c r="BG38" s="32"/>
      <c r="BH38" s="32"/>
    </row>
    <row r="39" spans="1:60" outlineLevel="1">
      <c r="A39" s="307"/>
      <c r="B39" s="263"/>
      <c r="C39" s="302" t="s">
        <v>238</v>
      </c>
      <c r="D39" s="268"/>
      <c r="E39" s="274">
        <v>89.03</v>
      </c>
      <c r="F39" s="284"/>
      <c r="G39" s="284"/>
      <c r="H39" s="283"/>
      <c r="I39" s="313"/>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239</v>
      </c>
      <c r="D40" s="268"/>
      <c r="E40" s="274">
        <v>62.95</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11">
        <v>5</v>
      </c>
      <c r="B41" s="262" t="s">
        <v>240</v>
      </c>
      <c r="C41" s="301" t="s">
        <v>241</v>
      </c>
      <c r="D41" s="267" t="s">
        <v>217</v>
      </c>
      <c r="E41" s="273">
        <v>151.97999999999999</v>
      </c>
      <c r="F41" s="286"/>
      <c r="G41" s="284">
        <f>ROUND(E41*F41,2)</f>
        <v>0</v>
      </c>
      <c r="H41" s="283"/>
      <c r="I41" s="313" t="s">
        <v>242</v>
      </c>
      <c r="J41" s="32"/>
      <c r="K41" s="32"/>
      <c r="L41" s="32"/>
      <c r="M41" s="32"/>
      <c r="N41" s="32"/>
      <c r="O41" s="32"/>
      <c r="P41" s="32"/>
      <c r="Q41" s="32"/>
      <c r="R41" s="32"/>
      <c r="S41" s="32"/>
      <c r="T41" s="32"/>
      <c r="U41" s="32"/>
      <c r="V41" s="32"/>
      <c r="W41" s="32"/>
      <c r="X41" s="32"/>
      <c r="Y41" s="32"/>
      <c r="Z41" s="32"/>
      <c r="AA41" s="32"/>
      <c r="AB41" s="32"/>
      <c r="AC41" s="32"/>
      <c r="AD41" s="32"/>
      <c r="AE41" s="32" t="s">
        <v>243</v>
      </c>
      <c r="AF41" s="32" t="s">
        <v>244</v>
      </c>
      <c r="AG41" s="32"/>
      <c r="AH41" s="32"/>
      <c r="AI41" s="32"/>
      <c r="AJ41" s="32"/>
      <c r="AK41" s="32"/>
      <c r="AL41" s="32"/>
      <c r="AM41" s="32">
        <v>15</v>
      </c>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238</v>
      </c>
      <c r="D42" s="268"/>
      <c r="E42" s="274">
        <v>89.03</v>
      </c>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63"/>
      <c r="C43" s="302" t="s">
        <v>239</v>
      </c>
      <c r="D43" s="268"/>
      <c r="E43" s="274">
        <v>62.95</v>
      </c>
      <c r="F43" s="284"/>
      <c r="G43" s="284"/>
      <c r="H43" s="283"/>
      <c r="I43" s="313"/>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c r="A44" s="306" t="s">
        <v>200</v>
      </c>
      <c r="B44" s="261" t="s">
        <v>116</v>
      </c>
      <c r="C44" s="298" t="s">
        <v>117</v>
      </c>
      <c r="D44" s="265"/>
      <c r="E44" s="271"/>
      <c r="F44" s="287">
        <f>SUM(G45:G193)</f>
        <v>0</v>
      </c>
      <c r="G44" s="288"/>
      <c r="H44" s="280"/>
      <c r="I44" s="312"/>
      <c r="AE44" t="s">
        <v>201</v>
      </c>
    </row>
    <row r="45" spans="1:60" outlineLevel="1">
      <c r="A45" s="307"/>
      <c r="B45" s="258" t="s">
        <v>245</v>
      </c>
      <c r="C45" s="299"/>
      <c r="D45" s="266"/>
      <c r="E45" s="272"/>
      <c r="F45" s="281"/>
      <c r="G45" s="282"/>
      <c r="H45" s="283"/>
      <c r="I45" s="313"/>
      <c r="J45" s="32"/>
      <c r="K45" s="32"/>
      <c r="L45" s="32"/>
      <c r="M45" s="32"/>
      <c r="N45" s="32"/>
      <c r="O45" s="32"/>
      <c r="P45" s="32"/>
      <c r="Q45" s="32"/>
      <c r="R45" s="32"/>
      <c r="S45" s="32"/>
      <c r="T45" s="32"/>
      <c r="U45" s="32"/>
      <c r="V45" s="32"/>
      <c r="W45" s="32"/>
      <c r="X45" s="32"/>
      <c r="Y45" s="32"/>
      <c r="Z45" s="32"/>
      <c r="AA45" s="32"/>
      <c r="AB45" s="32"/>
      <c r="AC45" s="32">
        <v>0</v>
      </c>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ht="21" outlineLevel="1">
      <c r="A46" s="307"/>
      <c r="B46" s="259" t="s">
        <v>246</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c r="AD46" s="32"/>
      <c r="AE46" s="32" t="s">
        <v>204</v>
      </c>
      <c r="AF46" s="32"/>
      <c r="AG46" s="32"/>
      <c r="AH46" s="32"/>
      <c r="AI46" s="32"/>
      <c r="AJ46" s="32"/>
      <c r="AK46" s="32"/>
      <c r="AL46" s="32"/>
      <c r="AM46" s="32"/>
      <c r="AN46" s="32"/>
      <c r="AO46" s="32"/>
      <c r="AP46" s="32"/>
      <c r="AQ46" s="32"/>
      <c r="AR46" s="32"/>
      <c r="AS46" s="32"/>
      <c r="AT46" s="32"/>
      <c r="AU46" s="32"/>
      <c r="AV46" s="32"/>
      <c r="AW46" s="32"/>
      <c r="AX46" s="32"/>
      <c r="AY46" s="32"/>
      <c r="AZ46" s="251" t="str">
        <f>B46</f>
        <v>s rámy a zárubněmi, zábradlí, předmětů oplechování apod., které se zřizují ještě před úpravami povrchu, před jejich znečištěním při úpravách povrchu nástřikem plastických (lepivých) maltovin</v>
      </c>
      <c r="BA46" s="32"/>
      <c r="BB46" s="32"/>
      <c r="BC46" s="32"/>
      <c r="BD46" s="32"/>
      <c r="BE46" s="32"/>
      <c r="BF46" s="32"/>
      <c r="BG46" s="32"/>
      <c r="BH46" s="32"/>
    </row>
    <row r="47" spans="1:60" outlineLevel="1">
      <c r="A47" s="311">
        <v>6</v>
      </c>
      <c r="B47" s="262" t="s">
        <v>247</v>
      </c>
      <c r="C47" s="301" t="s">
        <v>248</v>
      </c>
      <c r="D47" s="267" t="s">
        <v>217</v>
      </c>
      <c r="E47" s="273">
        <v>58.01305</v>
      </c>
      <c r="F47" s="286"/>
      <c r="G47" s="284">
        <f>ROUND(E47*F47,2)</f>
        <v>0</v>
      </c>
      <c r="H47" s="283" t="s">
        <v>218</v>
      </c>
      <c r="I47" s="313" t="s">
        <v>209</v>
      </c>
      <c r="J47" s="32"/>
      <c r="K47" s="32"/>
      <c r="L47" s="32"/>
      <c r="M47" s="32"/>
      <c r="N47" s="32"/>
      <c r="O47" s="32"/>
      <c r="P47" s="32"/>
      <c r="Q47" s="32"/>
      <c r="R47" s="32"/>
      <c r="S47" s="32"/>
      <c r="T47" s="32"/>
      <c r="U47" s="32"/>
      <c r="V47" s="32"/>
      <c r="W47" s="32"/>
      <c r="X47" s="32"/>
      <c r="Y47" s="32"/>
      <c r="Z47" s="32"/>
      <c r="AA47" s="32"/>
      <c r="AB47" s="32"/>
      <c r="AC47" s="32"/>
      <c r="AD47" s="32"/>
      <c r="AE47" s="32" t="s">
        <v>210</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249</v>
      </c>
      <c r="D48" s="268"/>
      <c r="E48" s="274"/>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63"/>
      <c r="C49" s="302" t="s">
        <v>250</v>
      </c>
      <c r="D49" s="268"/>
      <c r="E49" s="274">
        <v>2.609</v>
      </c>
      <c r="F49" s="284"/>
      <c r="G49" s="284"/>
      <c r="H49" s="283"/>
      <c r="I49" s="313"/>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63"/>
      <c r="C50" s="302" t="s">
        <v>251</v>
      </c>
      <c r="D50" s="268"/>
      <c r="E50" s="274">
        <v>5.9502499999999996</v>
      </c>
      <c r="F50" s="284"/>
      <c r="G50" s="284"/>
      <c r="H50" s="283"/>
      <c r="I50" s="313"/>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252</v>
      </c>
      <c r="D51" s="268"/>
      <c r="E51" s="274">
        <v>29.953800000000001</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253</v>
      </c>
      <c r="D52" s="268"/>
      <c r="E52" s="274"/>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63"/>
      <c r="C53" s="302" t="s">
        <v>254</v>
      </c>
      <c r="D53" s="268"/>
      <c r="E53" s="274">
        <v>19.5</v>
      </c>
      <c r="F53" s="284"/>
      <c r="G53" s="284"/>
      <c r="H53" s="283"/>
      <c r="I53" s="313"/>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11">
        <v>7</v>
      </c>
      <c r="B54" s="262" t="s">
        <v>240</v>
      </c>
      <c r="C54" s="301" t="s">
        <v>241</v>
      </c>
      <c r="D54" s="267" t="s">
        <v>217</v>
      </c>
      <c r="E54" s="273">
        <v>419.6302</v>
      </c>
      <c r="F54" s="286"/>
      <c r="G54" s="284">
        <f>ROUND(E54*F54,2)</f>
        <v>0</v>
      </c>
      <c r="H54" s="283"/>
      <c r="I54" s="313" t="s">
        <v>242</v>
      </c>
      <c r="J54" s="32"/>
      <c r="K54" s="32"/>
      <c r="L54" s="32"/>
      <c r="M54" s="32"/>
      <c r="N54" s="32"/>
      <c r="O54" s="32"/>
      <c r="P54" s="32"/>
      <c r="Q54" s="32"/>
      <c r="R54" s="32"/>
      <c r="S54" s="32"/>
      <c r="T54" s="32"/>
      <c r="U54" s="32"/>
      <c r="V54" s="32"/>
      <c r="W54" s="32"/>
      <c r="X54" s="32"/>
      <c r="Y54" s="32"/>
      <c r="Z54" s="32"/>
      <c r="AA54" s="32"/>
      <c r="AB54" s="32"/>
      <c r="AC54" s="32"/>
      <c r="AD54" s="32"/>
      <c r="AE54" s="32" t="s">
        <v>243</v>
      </c>
      <c r="AF54" s="32" t="s">
        <v>244</v>
      </c>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255</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256</v>
      </c>
      <c r="D56" s="268"/>
      <c r="E56" s="274">
        <v>59.652999999999999</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63"/>
      <c r="C57" s="302" t="s">
        <v>257</v>
      </c>
      <c r="D57" s="268"/>
      <c r="E57" s="274">
        <v>3.6482000000000001</v>
      </c>
      <c r="F57" s="284"/>
      <c r="G57" s="284"/>
      <c r="H57" s="283"/>
      <c r="I57" s="31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63"/>
      <c r="C58" s="302" t="s">
        <v>258</v>
      </c>
      <c r="D58" s="268"/>
      <c r="E58" s="274"/>
      <c r="F58" s="284"/>
      <c r="G58" s="284"/>
      <c r="H58" s="283"/>
      <c r="I58" s="31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07"/>
      <c r="B59" s="263"/>
      <c r="C59" s="302" t="s">
        <v>256</v>
      </c>
      <c r="D59" s="268"/>
      <c r="E59" s="274">
        <v>59.652999999999999</v>
      </c>
      <c r="F59" s="284"/>
      <c r="G59" s="284"/>
      <c r="H59" s="283"/>
      <c r="I59" s="31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259</v>
      </c>
      <c r="D60" s="268"/>
      <c r="E60" s="274">
        <v>8.4795999999999996</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260</v>
      </c>
      <c r="D61" s="268"/>
      <c r="E61" s="274"/>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261</v>
      </c>
      <c r="D62" s="268"/>
      <c r="E62" s="274">
        <v>135.036</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262</v>
      </c>
      <c r="D63" s="268"/>
      <c r="E63" s="274">
        <v>16.628399999999999</v>
      </c>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263</v>
      </c>
      <c r="D64" s="268"/>
      <c r="E64" s="274"/>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63"/>
      <c r="C65" s="302" t="s">
        <v>261</v>
      </c>
      <c r="D65" s="268"/>
      <c r="E65" s="274">
        <v>135.036</v>
      </c>
      <c r="F65" s="284"/>
      <c r="G65" s="284"/>
      <c r="H65" s="283"/>
      <c r="I65" s="313"/>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264</v>
      </c>
      <c r="D66" s="268"/>
      <c r="E66" s="274">
        <v>4.49655</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265</v>
      </c>
      <c r="D67" s="268"/>
      <c r="E67" s="274">
        <v>1.9965999999999999</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266</v>
      </c>
      <c r="D68" s="268"/>
      <c r="E68" s="274">
        <v>7.4459</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267</v>
      </c>
      <c r="D69" s="268"/>
      <c r="E69" s="274"/>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268</v>
      </c>
      <c r="D70" s="268"/>
      <c r="E70" s="274">
        <v>-29.953800000000001</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63"/>
      <c r="C71" s="302" t="s">
        <v>269</v>
      </c>
      <c r="D71" s="268"/>
      <c r="E71" s="274">
        <v>-5.9502499999999996</v>
      </c>
      <c r="F71" s="284"/>
      <c r="G71" s="284"/>
      <c r="H71" s="283"/>
      <c r="I71" s="31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07"/>
      <c r="B72" s="263"/>
      <c r="C72" s="302" t="s">
        <v>270</v>
      </c>
      <c r="D72" s="268"/>
      <c r="E72" s="274"/>
      <c r="F72" s="284"/>
      <c r="G72" s="284"/>
      <c r="H72" s="283"/>
      <c r="I72" s="31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271</v>
      </c>
      <c r="D73" s="268"/>
      <c r="E73" s="274">
        <v>15.8</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63"/>
      <c r="C74" s="302" t="s">
        <v>272</v>
      </c>
      <c r="D74" s="268"/>
      <c r="E74" s="274">
        <v>3.55</v>
      </c>
      <c r="F74" s="284"/>
      <c r="G74" s="284"/>
      <c r="H74" s="283"/>
      <c r="I74" s="31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07"/>
      <c r="B75" s="263"/>
      <c r="C75" s="302" t="s">
        <v>273</v>
      </c>
      <c r="D75" s="268"/>
      <c r="E75" s="274">
        <v>1.6375</v>
      </c>
      <c r="F75" s="284"/>
      <c r="G75" s="284"/>
      <c r="H75" s="283"/>
      <c r="I75" s="313"/>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274</v>
      </c>
      <c r="D76" s="268"/>
      <c r="E76" s="274">
        <v>1.6935</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275</v>
      </c>
      <c r="D77" s="268"/>
      <c r="E77" s="274"/>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276</v>
      </c>
      <c r="D78" s="268"/>
      <c r="E78" s="274">
        <v>0.78</v>
      </c>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59" t="s">
        <v>277</v>
      </c>
      <c r="C79" s="300"/>
      <c r="D79" s="308"/>
      <c r="E79" s="309"/>
      <c r="F79" s="310"/>
      <c r="G79" s="285"/>
      <c r="H79" s="283"/>
      <c r="I79" s="313"/>
      <c r="J79" s="32"/>
      <c r="K79" s="32"/>
      <c r="L79" s="32"/>
      <c r="M79" s="32"/>
      <c r="N79" s="32"/>
      <c r="O79" s="32"/>
      <c r="P79" s="32"/>
      <c r="Q79" s="32"/>
      <c r="R79" s="32"/>
      <c r="S79" s="32"/>
      <c r="T79" s="32"/>
      <c r="U79" s="32"/>
      <c r="V79" s="32"/>
      <c r="W79" s="32"/>
      <c r="X79" s="32"/>
      <c r="Y79" s="32"/>
      <c r="Z79" s="32"/>
      <c r="AA79" s="32"/>
      <c r="AB79" s="32"/>
      <c r="AC79" s="32">
        <v>0</v>
      </c>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11">
        <v>8</v>
      </c>
      <c r="B80" s="262" t="s">
        <v>278</v>
      </c>
      <c r="C80" s="301" t="s">
        <v>279</v>
      </c>
      <c r="D80" s="267" t="s">
        <v>217</v>
      </c>
      <c r="E80" s="273">
        <v>336</v>
      </c>
      <c r="F80" s="286"/>
      <c r="G80" s="284">
        <f>ROUND(E80*F80,2)</f>
        <v>0</v>
      </c>
      <c r="H80" s="283" t="s">
        <v>218</v>
      </c>
      <c r="I80" s="313" t="s">
        <v>209</v>
      </c>
      <c r="J80" s="32"/>
      <c r="K80" s="32"/>
      <c r="L80" s="32"/>
      <c r="M80" s="32"/>
      <c r="N80" s="32"/>
      <c r="O80" s="32"/>
      <c r="P80" s="32"/>
      <c r="Q80" s="32"/>
      <c r="R80" s="32"/>
      <c r="S80" s="32"/>
      <c r="T80" s="32"/>
      <c r="U80" s="32"/>
      <c r="V80" s="32"/>
      <c r="W80" s="32"/>
      <c r="X80" s="32"/>
      <c r="Y80" s="32"/>
      <c r="Z80" s="32"/>
      <c r="AA80" s="32"/>
      <c r="AB80" s="32"/>
      <c r="AC80" s="32"/>
      <c r="AD80" s="32"/>
      <c r="AE80" s="32" t="s">
        <v>210</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280</v>
      </c>
      <c r="D81" s="268"/>
      <c r="E81" s="274">
        <v>336</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11">
        <v>9</v>
      </c>
      <c r="B82" s="262" t="s">
        <v>281</v>
      </c>
      <c r="C82" s="301" t="s">
        <v>282</v>
      </c>
      <c r="D82" s="267" t="s">
        <v>217</v>
      </c>
      <c r="E82" s="273">
        <v>210</v>
      </c>
      <c r="F82" s="286"/>
      <c r="G82" s="284">
        <f>ROUND(E82*F82,2)</f>
        <v>0</v>
      </c>
      <c r="H82" s="283" t="s">
        <v>218</v>
      </c>
      <c r="I82" s="313" t="s">
        <v>209</v>
      </c>
      <c r="J82" s="32"/>
      <c r="K82" s="32"/>
      <c r="L82" s="32"/>
      <c r="M82" s="32"/>
      <c r="N82" s="32"/>
      <c r="O82" s="32"/>
      <c r="P82" s="32"/>
      <c r="Q82" s="32"/>
      <c r="R82" s="32"/>
      <c r="S82" s="32"/>
      <c r="T82" s="32"/>
      <c r="U82" s="32"/>
      <c r="V82" s="32"/>
      <c r="W82" s="32"/>
      <c r="X82" s="32"/>
      <c r="Y82" s="32"/>
      <c r="Z82" s="32"/>
      <c r="AA82" s="32"/>
      <c r="AB82" s="32"/>
      <c r="AC82" s="32"/>
      <c r="AD82" s="32"/>
      <c r="AE82" s="32" t="s">
        <v>210</v>
      </c>
      <c r="AF82" s="32"/>
      <c r="AG82" s="32"/>
      <c r="AH82" s="32"/>
      <c r="AI82" s="32"/>
      <c r="AJ82" s="32"/>
      <c r="AK82" s="32"/>
      <c r="AL82" s="32"/>
      <c r="AM82" s="32">
        <v>15</v>
      </c>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283</v>
      </c>
      <c r="D83" s="268"/>
      <c r="E83" s="274">
        <v>210</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ht="20.399999999999999" outlineLevel="1">
      <c r="A84" s="311">
        <v>10</v>
      </c>
      <c r="B84" s="262" t="s">
        <v>284</v>
      </c>
      <c r="C84" s="301" t="s">
        <v>285</v>
      </c>
      <c r="D84" s="267" t="s">
        <v>217</v>
      </c>
      <c r="E84" s="273">
        <v>231</v>
      </c>
      <c r="F84" s="286"/>
      <c r="G84" s="284">
        <f>ROUND(E84*F84,2)</f>
        <v>0</v>
      </c>
      <c r="H84" s="283" t="s">
        <v>286</v>
      </c>
      <c r="I84" s="313" t="s">
        <v>209</v>
      </c>
      <c r="J84" s="32"/>
      <c r="K84" s="32"/>
      <c r="L84" s="32"/>
      <c r="M84" s="32"/>
      <c r="N84" s="32"/>
      <c r="O84" s="32"/>
      <c r="P84" s="32"/>
      <c r="Q84" s="32"/>
      <c r="R84" s="32"/>
      <c r="S84" s="32"/>
      <c r="T84" s="32"/>
      <c r="U84" s="32"/>
      <c r="V84" s="32"/>
      <c r="W84" s="32"/>
      <c r="X84" s="32"/>
      <c r="Y84" s="32"/>
      <c r="Z84" s="32"/>
      <c r="AA84" s="32"/>
      <c r="AB84" s="32"/>
      <c r="AC84" s="32"/>
      <c r="AD84" s="32"/>
      <c r="AE84" s="32" t="s">
        <v>210</v>
      </c>
      <c r="AF84" s="32"/>
      <c r="AG84" s="32"/>
      <c r="AH84" s="32"/>
      <c r="AI84" s="32"/>
      <c r="AJ84" s="32"/>
      <c r="AK84" s="32"/>
      <c r="AL84" s="32"/>
      <c r="AM84" s="32">
        <v>15</v>
      </c>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63"/>
      <c r="C85" s="302" t="s">
        <v>287</v>
      </c>
      <c r="D85" s="268"/>
      <c r="E85" s="274">
        <v>231</v>
      </c>
      <c r="F85" s="284"/>
      <c r="G85" s="284"/>
      <c r="H85" s="283"/>
      <c r="I85" s="31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288</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v>0</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21" outlineLevel="1">
      <c r="A87" s="307"/>
      <c r="B87" s="259" t="s">
        <v>213</v>
      </c>
      <c r="C87" s="300"/>
      <c r="D87" s="308"/>
      <c r="E87" s="309"/>
      <c r="F87" s="310"/>
      <c r="G87" s="285"/>
      <c r="H87" s="283"/>
      <c r="I87" s="31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251" t="str">
        <f>B87</f>
        <v>nanesení lepicího tmelu na izolační desky, nalepení desek, zajištění talířovými hmoždinkami (6 ks/m2), přebroušení desek, natažení stěrky, vtlačení výztužné tkaniny (1,15 m2/m2), přehlazení stěrky. Další vrstvy podle popisu položky.</v>
      </c>
      <c r="BA87" s="32"/>
      <c r="BB87" s="32"/>
      <c r="BC87" s="32"/>
      <c r="BD87" s="32"/>
      <c r="BE87" s="32"/>
      <c r="BF87" s="32"/>
      <c r="BG87" s="32"/>
      <c r="BH87" s="32"/>
    </row>
    <row r="88" spans="1:60" outlineLevel="1">
      <c r="A88" s="307"/>
      <c r="B88" s="259" t="s">
        <v>289</v>
      </c>
      <c r="C88" s="300"/>
      <c r="D88" s="308"/>
      <c r="E88" s="309"/>
      <c r="F88" s="310"/>
      <c r="G88" s="285"/>
      <c r="H88" s="283"/>
      <c r="I88" s="313"/>
      <c r="J88" s="32"/>
      <c r="K88" s="32"/>
      <c r="L88" s="32"/>
      <c r="M88" s="32"/>
      <c r="N88" s="32"/>
      <c r="O88" s="32"/>
      <c r="P88" s="32"/>
      <c r="Q88" s="32"/>
      <c r="R88" s="32"/>
      <c r="S88" s="32"/>
      <c r="T88" s="32"/>
      <c r="U88" s="32"/>
      <c r="V88" s="32"/>
      <c r="W88" s="32"/>
      <c r="X88" s="32"/>
      <c r="Y88" s="32"/>
      <c r="Z88" s="32"/>
      <c r="AA88" s="32"/>
      <c r="AB88" s="32"/>
      <c r="AC88" s="32"/>
      <c r="AD88" s="32"/>
      <c r="AE88" s="32" t="s">
        <v>204</v>
      </c>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11">
        <v>11</v>
      </c>
      <c r="B89" s="262" t="s">
        <v>290</v>
      </c>
      <c r="C89" s="301" t="s">
        <v>291</v>
      </c>
      <c r="D89" s="267" t="s">
        <v>217</v>
      </c>
      <c r="E89" s="273">
        <v>0.5</v>
      </c>
      <c r="F89" s="286"/>
      <c r="G89" s="284">
        <f>ROUND(E89*F89,2)</f>
        <v>0</v>
      </c>
      <c r="H89" s="283" t="s">
        <v>218</v>
      </c>
      <c r="I89" s="313" t="s">
        <v>209</v>
      </c>
      <c r="J89" s="32"/>
      <c r="K89" s="32"/>
      <c r="L89" s="32"/>
      <c r="M89" s="32"/>
      <c r="N89" s="32"/>
      <c r="O89" s="32"/>
      <c r="P89" s="32"/>
      <c r="Q89" s="32"/>
      <c r="R89" s="32"/>
      <c r="S89" s="32"/>
      <c r="T89" s="32"/>
      <c r="U89" s="32"/>
      <c r="V89" s="32"/>
      <c r="W89" s="32"/>
      <c r="X89" s="32"/>
      <c r="Y89" s="32"/>
      <c r="Z89" s="32"/>
      <c r="AA89" s="32"/>
      <c r="AB89" s="32"/>
      <c r="AC89" s="32"/>
      <c r="AD89" s="32"/>
      <c r="AE89" s="32" t="s">
        <v>210</v>
      </c>
      <c r="AF89" s="32"/>
      <c r="AG89" s="32"/>
      <c r="AH89" s="32"/>
      <c r="AI89" s="32"/>
      <c r="AJ89" s="32"/>
      <c r="AK89" s="32"/>
      <c r="AL89" s="32"/>
      <c r="AM89" s="32">
        <v>15</v>
      </c>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63"/>
      <c r="C90" s="302" t="s">
        <v>292</v>
      </c>
      <c r="D90" s="268"/>
      <c r="E90" s="274">
        <v>0.5</v>
      </c>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11">
        <v>12</v>
      </c>
      <c r="B91" s="262" t="s">
        <v>293</v>
      </c>
      <c r="C91" s="301" t="s">
        <v>294</v>
      </c>
      <c r="D91" s="267" t="s">
        <v>217</v>
      </c>
      <c r="E91" s="273">
        <v>43.015349999999998</v>
      </c>
      <c r="F91" s="286"/>
      <c r="G91" s="284">
        <f>ROUND(E91*F91,2)</f>
        <v>0</v>
      </c>
      <c r="H91" s="283" t="s">
        <v>218</v>
      </c>
      <c r="I91" s="313" t="s">
        <v>209</v>
      </c>
      <c r="J91" s="32"/>
      <c r="K91" s="32"/>
      <c r="L91" s="32"/>
      <c r="M91" s="32"/>
      <c r="N91" s="32"/>
      <c r="O91" s="32"/>
      <c r="P91" s="32"/>
      <c r="Q91" s="32"/>
      <c r="R91" s="32"/>
      <c r="S91" s="32"/>
      <c r="T91" s="32"/>
      <c r="U91" s="32"/>
      <c r="V91" s="32"/>
      <c r="W91" s="32"/>
      <c r="X91" s="32"/>
      <c r="Y91" s="32"/>
      <c r="Z91" s="32"/>
      <c r="AA91" s="32"/>
      <c r="AB91" s="32"/>
      <c r="AC91" s="32"/>
      <c r="AD91" s="32"/>
      <c r="AE91" s="32" t="s">
        <v>210</v>
      </c>
      <c r="AF91" s="32"/>
      <c r="AG91" s="32"/>
      <c r="AH91" s="32"/>
      <c r="AI91" s="32"/>
      <c r="AJ91" s="32"/>
      <c r="AK91" s="32"/>
      <c r="AL91" s="32"/>
      <c r="AM91" s="32">
        <v>15</v>
      </c>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255</v>
      </c>
      <c r="D92" s="268"/>
      <c r="E92" s="274"/>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2" t="s">
        <v>295</v>
      </c>
      <c r="D93" s="268"/>
      <c r="E93" s="274">
        <v>3.7961999999999998</v>
      </c>
      <c r="F93" s="284"/>
      <c r="G93" s="284"/>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258</v>
      </c>
      <c r="D94" s="268"/>
      <c r="E94" s="274"/>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296</v>
      </c>
      <c r="D95" s="268"/>
      <c r="E95" s="274">
        <v>8.8236000000000008</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260</v>
      </c>
      <c r="D96" s="268"/>
      <c r="E96" s="274"/>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63"/>
      <c r="C97" s="302" t="s">
        <v>297</v>
      </c>
      <c r="D97" s="268"/>
      <c r="E97" s="274">
        <v>16.926400000000001</v>
      </c>
      <c r="F97" s="284"/>
      <c r="G97" s="284"/>
      <c r="H97" s="283"/>
      <c r="I97" s="313"/>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263</v>
      </c>
      <c r="D98" s="268"/>
      <c r="E98" s="274"/>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2" t="s">
        <v>298</v>
      </c>
      <c r="D99" s="268"/>
      <c r="E99" s="274">
        <v>4.58955</v>
      </c>
      <c r="F99" s="284"/>
      <c r="G99" s="284"/>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2" t="s">
        <v>265</v>
      </c>
      <c r="D100" s="268"/>
      <c r="E100" s="274">
        <v>1.9965999999999999</v>
      </c>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299</v>
      </c>
      <c r="D101" s="268"/>
      <c r="E101" s="274">
        <v>7.5998999999999999</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267</v>
      </c>
      <c r="D102" s="268"/>
      <c r="E102" s="274"/>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300</v>
      </c>
      <c r="D103" s="268"/>
      <c r="E103" s="274">
        <v>-0.71689999999999998</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59" t="s">
        <v>301</v>
      </c>
      <c r="C104" s="300"/>
      <c r="D104" s="308"/>
      <c r="E104" s="309"/>
      <c r="F104" s="310"/>
      <c r="G104" s="285"/>
      <c r="H104" s="283"/>
      <c r="I104" s="313"/>
      <c r="J104" s="32"/>
      <c r="K104" s="32"/>
      <c r="L104" s="32"/>
      <c r="M104" s="32"/>
      <c r="N104" s="32"/>
      <c r="O104" s="32"/>
      <c r="P104" s="32"/>
      <c r="Q104" s="32"/>
      <c r="R104" s="32"/>
      <c r="S104" s="32"/>
      <c r="T104" s="32"/>
      <c r="U104" s="32"/>
      <c r="V104" s="32"/>
      <c r="W104" s="32"/>
      <c r="X104" s="32"/>
      <c r="Y104" s="32"/>
      <c r="Z104" s="32"/>
      <c r="AA104" s="32"/>
      <c r="AB104" s="32"/>
      <c r="AC104" s="32">
        <v>0</v>
      </c>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ht="21" outlineLevel="1">
      <c r="A105" s="307"/>
      <c r="B105" s="259" t="s">
        <v>302</v>
      </c>
      <c r="C105" s="300"/>
      <c r="D105" s="308"/>
      <c r="E105" s="309"/>
      <c r="F105" s="310"/>
      <c r="G105" s="285"/>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251" t="str">
        <f>B105</f>
        <v>nanesení lepicího tmelu na izolační desky, nalepení desek, přebroušení desek z polystyrénu, natažení stěrky, vtlačení výztužné tkaniny, přehlazení stěrky. Další vrstvy podle popisu položky.</v>
      </c>
      <c r="BA105" s="32"/>
      <c r="BB105" s="32"/>
      <c r="BC105" s="32"/>
      <c r="BD105" s="32"/>
      <c r="BE105" s="32"/>
      <c r="BF105" s="32"/>
      <c r="BG105" s="32"/>
      <c r="BH105" s="32"/>
    </row>
    <row r="106" spans="1:60" outlineLevel="1">
      <c r="A106" s="307"/>
      <c r="B106" s="259" t="s">
        <v>303</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t="s">
        <v>204</v>
      </c>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11">
        <v>13</v>
      </c>
      <c r="B107" s="262" t="s">
        <v>304</v>
      </c>
      <c r="C107" s="301" t="s">
        <v>305</v>
      </c>
      <c r="D107" s="267" t="s">
        <v>217</v>
      </c>
      <c r="E107" s="273">
        <v>11.367000000000001</v>
      </c>
      <c r="F107" s="286"/>
      <c r="G107" s="284">
        <f>ROUND(E107*F107,2)</f>
        <v>0</v>
      </c>
      <c r="H107" s="283" t="s">
        <v>218</v>
      </c>
      <c r="I107" s="313" t="s">
        <v>209</v>
      </c>
      <c r="J107" s="32"/>
      <c r="K107" s="32"/>
      <c r="L107" s="32"/>
      <c r="M107" s="32"/>
      <c r="N107" s="32"/>
      <c r="O107" s="32"/>
      <c r="P107" s="32"/>
      <c r="Q107" s="32"/>
      <c r="R107" s="32"/>
      <c r="S107" s="32"/>
      <c r="T107" s="32"/>
      <c r="U107" s="32"/>
      <c r="V107" s="32"/>
      <c r="W107" s="32"/>
      <c r="X107" s="32"/>
      <c r="Y107" s="32"/>
      <c r="Z107" s="32"/>
      <c r="AA107" s="32"/>
      <c r="AB107" s="32"/>
      <c r="AC107" s="32"/>
      <c r="AD107" s="32"/>
      <c r="AE107" s="32" t="s">
        <v>210</v>
      </c>
      <c r="AF107" s="32"/>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306</v>
      </c>
      <c r="D108" s="268"/>
      <c r="E108" s="274"/>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2" t="s">
        <v>307</v>
      </c>
      <c r="D109" s="268"/>
      <c r="E109" s="274">
        <v>0.80400000000000005</v>
      </c>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63"/>
      <c r="C110" s="302" t="s">
        <v>308</v>
      </c>
      <c r="D110" s="268"/>
      <c r="E110" s="274">
        <v>3.5840000000000001</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63"/>
      <c r="C111" s="302" t="s">
        <v>309</v>
      </c>
      <c r="D111" s="268"/>
      <c r="E111" s="274">
        <v>4.6550000000000002</v>
      </c>
      <c r="F111" s="284"/>
      <c r="G111" s="284"/>
      <c r="H111" s="283"/>
      <c r="I111" s="313"/>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63"/>
      <c r="C112" s="302" t="s">
        <v>310</v>
      </c>
      <c r="D112" s="268"/>
      <c r="E112" s="274">
        <v>2.3239999999999998</v>
      </c>
      <c r="F112" s="284"/>
      <c r="G112" s="284"/>
      <c r="H112" s="283"/>
      <c r="I112" s="313"/>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07"/>
      <c r="B113" s="259" t="s">
        <v>311</v>
      </c>
      <c r="C113" s="300"/>
      <c r="D113" s="308"/>
      <c r="E113" s="309"/>
      <c r="F113" s="310"/>
      <c r="G113" s="285"/>
      <c r="H113" s="283"/>
      <c r="I113" s="313"/>
      <c r="J113" s="32"/>
      <c r="K113" s="32"/>
      <c r="L113" s="32"/>
      <c r="M113" s="32"/>
      <c r="N113" s="32"/>
      <c r="O113" s="32"/>
      <c r="P113" s="32"/>
      <c r="Q113" s="32"/>
      <c r="R113" s="32"/>
      <c r="S113" s="32"/>
      <c r="T113" s="32"/>
      <c r="U113" s="32"/>
      <c r="V113" s="32"/>
      <c r="W113" s="32"/>
      <c r="X113" s="32"/>
      <c r="Y113" s="32"/>
      <c r="Z113" s="32"/>
      <c r="AA113" s="32"/>
      <c r="AB113" s="32"/>
      <c r="AC113" s="32">
        <v>0</v>
      </c>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ht="21" outlineLevel="1">
      <c r="A114" s="307"/>
      <c r="B114" s="259" t="s">
        <v>312</v>
      </c>
      <c r="C114" s="300"/>
      <c r="D114" s="308"/>
      <c r="E114" s="309"/>
      <c r="F114" s="310"/>
      <c r="G114" s="285"/>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t="s">
        <v>204</v>
      </c>
      <c r="AF114" s="32"/>
      <c r="AG114" s="32"/>
      <c r="AH114" s="32"/>
      <c r="AI114" s="32"/>
      <c r="AJ114" s="32"/>
      <c r="AK114" s="32"/>
      <c r="AL114" s="32"/>
      <c r="AM114" s="32"/>
      <c r="AN114" s="32"/>
      <c r="AO114" s="32"/>
      <c r="AP114" s="32"/>
      <c r="AQ114" s="32"/>
      <c r="AR114" s="32"/>
      <c r="AS114" s="32"/>
      <c r="AT114" s="32"/>
      <c r="AU114" s="32"/>
      <c r="AV114" s="32"/>
      <c r="AW114" s="32"/>
      <c r="AX114" s="32"/>
      <c r="AY114" s="32"/>
      <c r="AZ114" s="251" t="str">
        <f>B114</f>
        <v>nanesení lepicího tmelu na izolační desky, nalepení desek, natažení stěrky, vtlačení výztužné tkaniny (1,15 m2/m2) a přehlazení stěrky. Položka obsahuje  5,0 m parapetních lišt na m2.</v>
      </c>
      <c r="BA114" s="32"/>
      <c r="BB114" s="32"/>
      <c r="BC114" s="32"/>
      <c r="BD114" s="32"/>
      <c r="BE114" s="32"/>
      <c r="BF114" s="32"/>
      <c r="BG114" s="32"/>
      <c r="BH114" s="32"/>
    </row>
    <row r="115" spans="1:60" outlineLevel="1">
      <c r="A115" s="311">
        <v>14</v>
      </c>
      <c r="B115" s="262" t="s">
        <v>313</v>
      </c>
      <c r="C115" s="301" t="s">
        <v>314</v>
      </c>
      <c r="D115" s="267" t="s">
        <v>217</v>
      </c>
      <c r="E115" s="273">
        <v>15.146750000000001</v>
      </c>
      <c r="F115" s="286"/>
      <c r="G115" s="284">
        <f>ROUND(E115*F115,2)</f>
        <v>0</v>
      </c>
      <c r="H115" s="283" t="s">
        <v>218</v>
      </c>
      <c r="I115" s="313" t="s">
        <v>209</v>
      </c>
      <c r="J115" s="32"/>
      <c r="K115" s="32"/>
      <c r="L115" s="32"/>
      <c r="M115" s="32"/>
      <c r="N115" s="32"/>
      <c r="O115" s="32"/>
      <c r="P115" s="32"/>
      <c r="Q115" s="32"/>
      <c r="R115" s="32"/>
      <c r="S115" s="32"/>
      <c r="T115" s="32"/>
      <c r="U115" s="32"/>
      <c r="V115" s="32"/>
      <c r="W115" s="32"/>
      <c r="X115" s="32"/>
      <c r="Y115" s="32"/>
      <c r="Z115" s="32"/>
      <c r="AA115" s="32"/>
      <c r="AB115" s="32"/>
      <c r="AC115" s="32"/>
      <c r="AD115" s="32"/>
      <c r="AE115" s="32" t="s">
        <v>210</v>
      </c>
      <c r="AF115" s="32"/>
      <c r="AG115" s="32"/>
      <c r="AH115" s="32"/>
      <c r="AI115" s="32"/>
      <c r="AJ115" s="32"/>
      <c r="AK115" s="32"/>
      <c r="AL115" s="32"/>
      <c r="AM115" s="32">
        <v>15</v>
      </c>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2" t="s">
        <v>315</v>
      </c>
      <c r="D116" s="268"/>
      <c r="E116" s="274"/>
      <c r="F116" s="284"/>
      <c r="G116" s="284"/>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316</v>
      </c>
      <c r="D117" s="268"/>
      <c r="E117" s="274">
        <v>5.1589999999999998</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317</v>
      </c>
      <c r="D118" s="268"/>
      <c r="E118" s="274"/>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63"/>
      <c r="C119" s="302" t="s">
        <v>318</v>
      </c>
      <c r="D119" s="268"/>
      <c r="E119" s="274">
        <v>9.9877500000000001</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212</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21" outlineLevel="1">
      <c r="A121" s="307"/>
      <c r="B121" s="259" t="s">
        <v>213</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251" t="str">
        <f>B121</f>
        <v>nanesení lepicího tmelu na izolační desky, nalepení desek, zajištění talířovými hmoždinkami (6 ks/m2), přebroušení desek, natažení stěrky, vtlačení výztužné tkaniny (1,15 m2/m2), přehlazení stěrky. Další vrstvy podle popisu položky.</v>
      </c>
      <c r="BA121" s="32"/>
      <c r="BB121" s="32"/>
      <c r="BC121" s="32"/>
      <c r="BD121" s="32"/>
      <c r="BE121" s="32"/>
      <c r="BF121" s="32"/>
      <c r="BG121" s="32"/>
      <c r="BH121" s="32"/>
    </row>
    <row r="122" spans="1:60" outlineLevel="1">
      <c r="A122" s="307"/>
      <c r="B122" s="259" t="s">
        <v>214</v>
      </c>
      <c r="C122" s="300"/>
      <c r="D122" s="308"/>
      <c r="E122" s="309"/>
      <c r="F122" s="310"/>
      <c r="G122" s="285"/>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t="s">
        <v>204</v>
      </c>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ht="20.399999999999999" outlineLevel="1">
      <c r="A123" s="311">
        <v>15</v>
      </c>
      <c r="B123" s="262" t="s">
        <v>319</v>
      </c>
      <c r="C123" s="301" t="s">
        <v>320</v>
      </c>
      <c r="D123" s="267" t="s">
        <v>217</v>
      </c>
      <c r="E123" s="273">
        <v>0.76</v>
      </c>
      <c r="F123" s="286"/>
      <c r="G123" s="284">
        <f>ROUND(E123*F123,2)</f>
        <v>0</v>
      </c>
      <c r="H123" s="283" t="s">
        <v>218</v>
      </c>
      <c r="I123" s="313" t="s">
        <v>242</v>
      </c>
      <c r="J123" s="32"/>
      <c r="K123" s="32"/>
      <c r="L123" s="32"/>
      <c r="M123" s="32"/>
      <c r="N123" s="32"/>
      <c r="O123" s="32"/>
      <c r="P123" s="32"/>
      <c r="Q123" s="32"/>
      <c r="R123" s="32"/>
      <c r="S123" s="32"/>
      <c r="T123" s="32"/>
      <c r="U123" s="32"/>
      <c r="V123" s="32"/>
      <c r="W123" s="32"/>
      <c r="X123" s="32"/>
      <c r="Y123" s="32"/>
      <c r="Z123" s="32"/>
      <c r="AA123" s="32"/>
      <c r="AB123" s="32"/>
      <c r="AC123" s="32"/>
      <c r="AD123" s="32"/>
      <c r="AE123" s="32" t="s">
        <v>243</v>
      </c>
      <c r="AF123" s="32" t="s">
        <v>244</v>
      </c>
      <c r="AG123" s="32"/>
      <c r="AH123" s="32"/>
      <c r="AI123" s="32"/>
      <c r="AJ123" s="32"/>
      <c r="AK123" s="32"/>
      <c r="AL123" s="32"/>
      <c r="AM123" s="32">
        <v>15</v>
      </c>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63"/>
      <c r="C124" s="302" t="s">
        <v>321</v>
      </c>
      <c r="D124" s="268"/>
      <c r="E124" s="274">
        <v>0.76</v>
      </c>
      <c r="F124" s="284"/>
      <c r="G124" s="284"/>
      <c r="H124" s="283"/>
      <c r="I124" s="313"/>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59" t="s">
        <v>233</v>
      </c>
      <c r="C125" s="300"/>
      <c r="D125" s="308"/>
      <c r="E125" s="309"/>
      <c r="F125" s="310"/>
      <c r="G125" s="285"/>
      <c r="H125" s="283"/>
      <c r="I125" s="313"/>
      <c r="J125" s="32"/>
      <c r="K125" s="32"/>
      <c r="L125" s="32"/>
      <c r="M125" s="32"/>
      <c r="N125" s="32"/>
      <c r="O125" s="32"/>
      <c r="P125" s="32"/>
      <c r="Q125" s="32"/>
      <c r="R125" s="32"/>
      <c r="S125" s="32"/>
      <c r="T125" s="32"/>
      <c r="U125" s="32"/>
      <c r="V125" s="32"/>
      <c r="W125" s="32"/>
      <c r="X125" s="32"/>
      <c r="Y125" s="32"/>
      <c r="Z125" s="32"/>
      <c r="AA125" s="32"/>
      <c r="AB125" s="32"/>
      <c r="AC125" s="32">
        <v>0</v>
      </c>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1">
        <v>16</v>
      </c>
      <c r="B126" s="262" t="s">
        <v>234</v>
      </c>
      <c r="C126" s="301" t="s">
        <v>235</v>
      </c>
      <c r="D126" s="267" t="s">
        <v>217</v>
      </c>
      <c r="E126" s="273">
        <v>0.76</v>
      </c>
      <c r="F126" s="286"/>
      <c r="G126" s="284">
        <f>ROUND(E126*F126,2)</f>
        <v>0</v>
      </c>
      <c r="H126" s="283" t="s">
        <v>218</v>
      </c>
      <c r="I126" s="313" t="s">
        <v>209</v>
      </c>
      <c r="J126" s="32"/>
      <c r="K126" s="32"/>
      <c r="L126" s="32"/>
      <c r="M126" s="32"/>
      <c r="N126" s="32"/>
      <c r="O126" s="32"/>
      <c r="P126" s="32"/>
      <c r="Q126" s="32"/>
      <c r="R126" s="32"/>
      <c r="S126" s="32"/>
      <c r="T126" s="32"/>
      <c r="U126" s="32"/>
      <c r="V126" s="32"/>
      <c r="W126" s="32"/>
      <c r="X126" s="32"/>
      <c r="Y126" s="32"/>
      <c r="Z126" s="32"/>
      <c r="AA126" s="32"/>
      <c r="AB126" s="32"/>
      <c r="AC126" s="32"/>
      <c r="AD126" s="32"/>
      <c r="AE126" s="32" t="s">
        <v>210</v>
      </c>
      <c r="AF126" s="32"/>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ht="21" outlineLevel="1">
      <c r="A127" s="307"/>
      <c r="B127" s="263"/>
      <c r="C127" s="303" t="s">
        <v>236</v>
      </c>
      <c r="D127" s="269"/>
      <c r="E127" s="275"/>
      <c r="F127" s="289"/>
      <c r="G127" s="290"/>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251" t="str">
        <f>C127</f>
        <v>Nanesení lepicího tmelu na izolační desky, nalepení desek, zajištění talířovými hmoždinkami (6 ks/m2), natažení stěrky, vtlačení výztužné tkaniny (1,15 m2/m2), rohových lišt (0,14 m/m2), přehlazení stěrky, nanesení druhé vyrovnávací stěrky.</v>
      </c>
      <c r="BB127" s="32"/>
      <c r="BC127" s="32"/>
      <c r="BD127" s="32"/>
      <c r="BE127" s="32"/>
      <c r="BF127" s="32"/>
      <c r="BG127" s="32"/>
      <c r="BH127" s="32"/>
    </row>
    <row r="128" spans="1:60" outlineLevel="1">
      <c r="A128" s="307"/>
      <c r="B128" s="263"/>
      <c r="C128" s="303" t="s">
        <v>237</v>
      </c>
      <c r="D128" s="269"/>
      <c r="E128" s="275"/>
      <c r="F128" s="289"/>
      <c r="G128" s="290"/>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251" t="str">
        <f>C128</f>
        <v>Bez dodávky materiálu.</v>
      </c>
      <c r="BB128" s="32"/>
      <c r="BC128" s="32"/>
      <c r="BD128" s="32"/>
      <c r="BE128" s="32"/>
      <c r="BF128" s="32"/>
      <c r="BG128" s="32"/>
      <c r="BH128" s="32"/>
    </row>
    <row r="129" spans="1:60" outlineLevel="1">
      <c r="A129" s="307"/>
      <c r="B129" s="263"/>
      <c r="C129" s="302" t="s">
        <v>322</v>
      </c>
      <c r="D129" s="268"/>
      <c r="E129" s="274">
        <v>0.76</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212</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ht="21" outlineLevel="1">
      <c r="A131" s="307"/>
      <c r="B131" s="259" t="s">
        <v>213</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251" t="str">
        <f>B131</f>
        <v>nanesení lepicího tmelu na izolační desky, nalepení desek, zajištění talířovými hmoždinkami (6 ks/m2), přebroušení desek, natažení stěrky, vtlačení výztužné tkaniny (1,15 m2/m2), přehlazení stěrky. Další vrstvy podle popisu položky.</v>
      </c>
      <c r="BA131" s="32"/>
      <c r="BB131" s="32"/>
      <c r="BC131" s="32"/>
      <c r="BD131" s="32"/>
      <c r="BE131" s="32"/>
      <c r="BF131" s="32"/>
      <c r="BG131" s="32"/>
      <c r="BH131" s="32"/>
    </row>
    <row r="132" spans="1:60" outlineLevel="1">
      <c r="A132" s="307"/>
      <c r="B132" s="259" t="s">
        <v>214</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c r="AD132" s="32"/>
      <c r="AE132" s="32" t="s">
        <v>204</v>
      </c>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ht="20.399999999999999" outlineLevel="1">
      <c r="A133" s="311">
        <v>17</v>
      </c>
      <c r="B133" s="262" t="s">
        <v>323</v>
      </c>
      <c r="C133" s="301" t="s">
        <v>324</v>
      </c>
      <c r="D133" s="267" t="s">
        <v>217</v>
      </c>
      <c r="E133" s="273">
        <v>364.12209999999999</v>
      </c>
      <c r="F133" s="286"/>
      <c r="G133" s="284">
        <f>ROUND(E133*F133,2)</f>
        <v>0</v>
      </c>
      <c r="H133" s="283" t="s">
        <v>218</v>
      </c>
      <c r="I133" s="313" t="s">
        <v>209</v>
      </c>
      <c r="J133" s="32"/>
      <c r="K133" s="32"/>
      <c r="L133" s="32"/>
      <c r="M133" s="32"/>
      <c r="N133" s="32"/>
      <c r="O133" s="32"/>
      <c r="P133" s="32"/>
      <c r="Q133" s="32"/>
      <c r="R133" s="32"/>
      <c r="S133" s="32"/>
      <c r="T133" s="32"/>
      <c r="U133" s="32"/>
      <c r="V133" s="32"/>
      <c r="W133" s="32"/>
      <c r="X133" s="32"/>
      <c r="Y133" s="32"/>
      <c r="Z133" s="32"/>
      <c r="AA133" s="32"/>
      <c r="AB133" s="32"/>
      <c r="AC133" s="32"/>
      <c r="AD133" s="32"/>
      <c r="AE133" s="32" t="s">
        <v>210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3" t="s">
        <v>219</v>
      </c>
      <c r="D134" s="269"/>
      <c r="E134" s="275"/>
      <c r="F134" s="289"/>
      <c r="G134" s="290"/>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251" t="str">
        <f>C134</f>
        <v>Položka neobsahuje kontaktní nátěr a povrchovou úpravu omítkou.</v>
      </c>
      <c r="BB134" s="32"/>
      <c r="BC134" s="32"/>
      <c r="BD134" s="32"/>
      <c r="BE134" s="32"/>
      <c r="BF134" s="32"/>
      <c r="BG134" s="32"/>
      <c r="BH134" s="32"/>
    </row>
    <row r="135" spans="1:60" outlineLevel="1">
      <c r="A135" s="307"/>
      <c r="B135" s="263"/>
      <c r="C135" s="302" t="s">
        <v>258</v>
      </c>
      <c r="D135" s="268"/>
      <c r="E135" s="274"/>
      <c r="F135" s="284"/>
      <c r="G135" s="284"/>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63"/>
      <c r="C136" s="302" t="s">
        <v>325</v>
      </c>
      <c r="D136" s="268"/>
      <c r="E136" s="274">
        <v>62.073</v>
      </c>
      <c r="F136" s="284"/>
      <c r="G136" s="284"/>
      <c r="H136" s="283"/>
      <c r="I136" s="313"/>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07"/>
      <c r="B137" s="263"/>
      <c r="C137" s="302" t="s">
        <v>255</v>
      </c>
      <c r="D137" s="268"/>
      <c r="E137" s="274"/>
      <c r="F137" s="284"/>
      <c r="G137" s="284"/>
      <c r="H137" s="283"/>
      <c r="I137" s="313"/>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325</v>
      </c>
      <c r="D138" s="268"/>
      <c r="E138" s="274">
        <v>62.073</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263</v>
      </c>
      <c r="D139" s="268"/>
      <c r="E139" s="274"/>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07"/>
      <c r="B140" s="263"/>
      <c r="C140" s="302" t="s">
        <v>326</v>
      </c>
      <c r="D140" s="268"/>
      <c r="E140" s="274">
        <v>137.45599999999999</v>
      </c>
      <c r="F140" s="284"/>
      <c r="G140" s="284"/>
      <c r="H140" s="283"/>
      <c r="I140" s="313"/>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7"/>
      <c r="B141" s="263"/>
      <c r="C141" s="302" t="s">
        <v>260</v>
      </c>
      <c r="D141" s="268"/>
      <c r="E141" s="274"/>
      <c r="F141" s="284"/>
      <c r="G141" s="284"/>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326</v>
      </c>
      <c r="D142" s="268"/>
      <c r="E142" s="274">
        <v>137.45599999999999</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267</v>
      </c>
      <c r="D143" s="268"/>
      <c r="E143" s="274"/>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268</v>
      </c>
      <c r="D144" s="268"/>
      <c r="E144" s="274">
        <v>-29.953800000000001</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327</v>
      </c>
      <c r="D145" s="268"/>
      <c r="E145" s="274">
        <v>-4.9821</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59" t="s">
        <v>301</v>
      </c>
      <c r="C146" s="300"/>
      <c r="D146" s="308"/>
      <c r="E146" s="309"/>
      <c r="F146" s="310"/>
      <c r="G146" s="285"/>
      <c r="H146" s="283"/>
      <c r="I146" s="313"/>
      <c r="J146" s="32"/>
      <c r="K146" s="32"/>
      <c r="L146" s="32"/>
      <c r="M146" s="32"/>
      <c r="N146" s="32"/>
      <c r="O146" s="32"/>
      <c r="P146" s="32"/>
      <c r="Q146" s="32"/>
      <c r="R146" s="32"/>
      <c r="S146" s="32"/>
      <c r="T146" s="32"/>
      <c r="U146" s="32"/>
      <c r="V146" s="32"/>
      <c r="W146" s="32"/>
      <c r="X146" s="32"/>
      <c r="Y146" s="32"/>
      <c r="Z146" s="32"/>
      <c r="AA146" s="32"/>
      <c r="AB146" s="32"/>
      <c r="AC146" s="32">
        <v>0</v>
      </c>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ht="21" outlineLevel="1">
      <c r="A147" s="307"/>
      <c r="B147" s="259" t="s">
        <v>302</v>
      </c>
      <c r="C147" s="300"/>
      <c r="D147" s="308"/>
      <c r="E147" s="309"/>
      <c r="F147" s="310"/>
      <c r="G147" s="285"/>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251" t="str">
        <f>B147</f>
        <v>nanesení lepicího tmelu na izolační desky, nalepení desek, přebroušení desek z polystyrénu, natažení stěrky, vtlačení výztužné tkaniny, přehlazení stěrky. Další vrstvy podle popisu položky.</v>
      </c>
      <c r="BA147" s="32"/>
      <c r="BB147" s="32"/>
      <c r="BC147" s="32"/>
      <c r="BD147" s="32"/>
      <c r="BE147" s="32"/>
      <c r="BF147" s="32"/>
      <c r="BG147" s="32"/>
      <c r="BH147" s="32"/>
    </row>
    <row r="148" spans="1:60" outlineLevel="1">
      <c r="A148" s="307"/>
      <c r="B148" s="259" t="s">
        <v>303</v>
      </c>
      <c r="C148" s="300"/>
      <c r="D148" s="308"/>
      <c r="E148" s="309"/>
      <c r="F148" s="310"/>
      <c r="G148" s="285"/>
      <c r="H148" s="283"/>
      <c r="I148" s="313"/>
      <c r="J148" s="32"/>
      <c r="K148" s="32"/>
      <c r="L148" s="32"/>
      <c r="M148" s="32"/>
      <c r="N148" s="32"/>
      <c r="O148" s="32"/>
      <c r="P148" s="32"/>
      <c r="Q148" s="32"/>
      <c r="R148" s="32"/>
      <c r="S148" s="32"/>
      <c r="T148" s="32"/>
      <c r="U148" s="32"/>
      <c r="V148" s="32"/>
      <c r="W148" s="32"/>
      <c r="X148" s="32"/>
      <c r="Y148" s="32"/>
      <c r="Z148" s="32"/>
      <c r="AA148" s="32"/>
      <c r="AB148" s="32"/>
      <c r="AC148" s="32"/>
      <c r="AD148" s="32"/>
      <c r="AE148" s="32" t="s">
        <v>204</v>
      </c>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ht="20.399999999999999" outlineLevel="1">
      <c r="A149" s="311">
        <v>18</v>
      </c>
      <c r="B149" s="262" t="s">
        <v>328</v>
      </c>
      <c r="C149" s="301" t="s">
        <v>329</v>
      </c>
      <c r="D149" s="267" t="s">
        <v>217</v>
      </c>
      <c r="E149" s="273">
        <v>40.347000000000001</v>
      </c>
      <c r="F149" s="286"/>
      <c r="G149" s="284">
        <f>ROUND(E149*F149,2)</f>
        <v>0</v>
      </c>
      <c r="H149" s="283" t="s">
        <v>218</v>
      </c>
      <c r="I149" s="313" t="s">
        <v>209</v>
      </c>
      <c r="J149" s="32"/>
      <c r="K149" s="32"/>
      <c r="L149" s="32"/>
      <c r="M149" s="32"/>
      <c r="N149" s="32"/>
      <c r="O149" s="32"/>
      <c r="P149" s="32"/>
      <c r="Q149" s="32"/>
      <c r="R149" s="32"/>
      <c r="S149" s="32"/>
      <c r="T149" s="32"/>
      <c r="U149" s="32"/>
      <c r="V149" s="32"/>
      <c r="W149" s="32"/>
      <c r="X149" s="32"/>
      <c r="Y149" s="32"/>
      <c r="Z149" s="32"/>
      <c r="AA149" s="32"/>
      <c r="AB149" s="32"/>
      <c r="AC149" s="32"/>
      <c r="AD149" s="32"/>
      <c r="AE149" s="32" t="s">
        <v>210</v>
      </c>
      <c r="AF149" s="32"/>
      <c r="AG149" s="32"/>
      <c r="AH149" s="32"/>
      <c r="AI149" s="32"/>
      <c r="AJ149" s="32"/>
      <c r="AK149" s="32"/>
      <c r="AL149" s="32"/>
      <c r="AM149" s="32">
        <v>15</v>
      </c>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63"/>
      <c r="C150" s="303" t="s">
        <v>219</v>
      </c>
      <c r="D150" s="269"/>
      <c r="E150" s="275"/>
      <c r="F150" s="289"/>
      <c r="G150" s="290"/>
      <c r="H150" s="283"/>
      <c r="I150" s="313"/>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251" t="str">
        <f>C150</f>
        <v>Položka neobsahuje kontaktní nátěr a povrchovou úpravu omítkou.</v>
      </c>
      <c r="BB150" s="32"/>
      <c r="BC150" s="32"/>
      <c r="BD150" s="32"/>
      <c r="BE150" s="32"/>
      <c r="BF150" s="32"/>
      <c r="BG150" s="32"/>
      <c r="BH150" s="32"/>
    </row>
    <row r="151" spans="1:60" outlineLevel="1">
      <c r="A151" s="307"/>
      <c r="B151" s="263"/>
      <c r="C151" s="302" t="s">
        <v>330</v>
      </c>
      <c r="D151" s="268"/>
      <c r="E151" s="274"/>
      <c r="F151" s="284"/>
      <c r="G151" s="284"/>
      <c r="H151" s="283"/>
      <c r="I151" s="313"/>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07"/>
      <c r="B152" s="263"/>
      <c r="C152" s="302" t="s">
        <v>331</v>
      </c>
      <c r="D152" s="268"/>
      <c r="E152" s="274">
        <v>28.44</v>
      </c>
      <c r="F152" s="284"/>
      <c r="G152" s="284"/>
      <c r="H152" s="283"/>
      <c r="I152" s="313"/>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332</v>
      </c>
      <c r="D153" s="268"/>
      <c r="E153" s="274">
        <v>6.39</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07"/>
      <c r="B154" s="263"/>
      <c r="C154" s="302" t="s">
        <v>333</v>
      </c>
      <c r="D154" s="268"/>
      <c r="E154" s="274">
        <v>2.9340000000000002</v>
      </c>
      <c r="F154" s="284"/>
      <c r="G154" s="284"/>
      <c r="H154" s="283"/>
      <c r="I154" s="313"/>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2" t="s">
        <v>334</v>
      </c>
      <c r="D155" s="268"/>
      <c r="E155" s="274">
        <v>2.5830000000000002</v>
      </c>
      <c r="F155" s="284"/>
      <c r="G155" s="284"/>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outlineLevel="1">
      <c r="A156" s="307"/>
      <c r="B156" s="259" t="s">
        <v>335</v>
      </c>
      <c r="C156" s="300"/>
      <c r="D156" s="308"/>
      <c r="E156" s="309"/>
      <c r="F156" s="310"/>
      <c r="G156" s="285"/>
      <c r="H156" s="283"/>
      <c r="I156" s="313"/>
      <c r="J156" s="32"/>
      <c r="K156" s="32"/>
      <c r="L156" s="32"/>
      <c r="M156" s="32"/>
      <c r="N156" s="32"/>
      <c r="O156" s="32"/>
      <c r="P156" s="32"/>
      <c r="Q156" s="32"/>
      <c r="R156" s="32"/>
      <c r="S156" s="32"/>
      <c r="T156" s="32"/>
      <c r="U156" s="32"/>
      <c r="V156" s="32"/>
      <c r="W156" s="32"/>
      <c r="X156" s="32"/>
      <c r="Y156" s="32"/>
      <c r="Z156" s="32"/>
      <c r="AA156" s="32"/>
      <c r="AB156" s="32"/>
      <c r="AC156" s="32">
        <v>0</v>
      </c>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11">
        <v>19</v>
      </c>
      <c r="B157" s="262" t="s">
        <v>336</v>
      </c>
      <c r="C157" s="301" t="s">
        <v>337</v>
      </c>
      <c r="D157" s="267" t="s">
        <v>338</v>
      </c>
      <c r="E157" s="273">
        <v>4.5999999999999996</v>
      </c>
      <c r="F157" s="286"/>
      <c r="G157" s="284">
        <f>ROUND(E157*F157,2)</f>
        <v>0</v>
      </c>
      <c r="H157" s="283" t="s">
        <v>218</v>
      </c>
      <c r="I157" s="313" t="s">
        <v>242</v>
      </c>
      <c r="J157" s="32"/>
      <c r="K157" s="32"/>
      <c r="L157" s="32"/>
      <c r="M157" s="32"/>
      <c r="N157" s="32"/>
      <c r="O157" s="32"/>
      <c r="P157" s="32"/>
      <c r="Q157" s="32"/>
      <c r="R157" s="32"/>
      <c r="S157" s="32"/>
      <c r="T157" s="32"/>
      <c r="U157" s="32"/>
      <c r="V157" s="32"/>
      <c r="W157" s="32"/>
      <c r="X157" s="32"/>
      <c r="Y157" s="32"/>
      <c r="Z157" s="32"/>
      <c r="AA157" s="32"/>
      <c r="AB157" s="32"/>
      <c r="AC157" s="32"/>
      <c r="AD157" s="32"/>
      <c r="AE157" s="32" t="s">
        <v>210</v>
      </c>
      <c r="AF157" s="32"/>
      <c r="AG157" s="32"/>
      <c r="AH157" s="32"/>
      <c r="AI157" s="32"/>
      <c r="AJ157" s="32"/>
      <c r="AK157" s="32"/>
      <c r="AL157" s="32"/>
      <c r="AM157" s="32">
        <v>15</v>
      </c>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63"/>
      <c r="C158" s="302" t="s">
        <v>339</v>
      </c>
      <c r="D158" s="268"/>
      <c r="E158" s="274">
        <v>4.5999999999999996</v>
      </c>
      <c r="F158" s="284"/>
      <c r="G158" s="284"/>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c r="B159" s="259" t="s">
        <v>340</v>
      </c>
      <c r="C159" s="300"/>
      <c r="D159" s="308"/>
      <c r="E159" s="309"/>
      <c r="F159" s="310"/>
      <c r="G159" s="285"/>
      <c r="H159" s="283"/>
      <c r="I159" s="313"/>
      <c r="J159" s="32"/>
      <c r="K159" s="32"/>
      <c r="L159" s="32"/>
      <c r="M159" s="32"/>
      <c r="N159" s="32"/>
      <c r="O159" s="32"/>
      <c r="P159" s="32"/>
      <c r="Q159" s="32"/>
      <c r="R159" s="32"/>
      <c r="S159" s="32"/>
      <c r="T159" s="32"/>
      <c r="U159" s="32"/>
      <c r="V159" s="32"/>
      <c r="W159" s="32"/>
      <c r="X159" s="32"/>
      <c r="Y159" s="32"/>
      <c r="Z159" s="32"/>
      <c r="AA159" s="32"/>
      <c r="AB159" s="32"/>
      <c r="AC159" s="32">
        <v>0</v>
      </c>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59" t="s">
        <v>341</v>
      </c>
      <c r="C160" s="300"/>
      <c r="D160" s="308"/>
      <c r="E160" s="309"/>
      <c r="F160" s="310"/>
      <c r="G160" s="285"/>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t="s">
        <v>204</v>
      </c>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59" t="s">
        <v>342</v>
      </c>
      <c r="C161" s="300"/>
      <c r="D161" s="308"/>
      <c r="E161" s="309"/>
      <c r="F161" s="310"/>
      <c r="G161" s="285"/>
      <c r="H161" s="283"/>
      <c r="I161" s="313"/>
      <c r="J161" s="32"/>
      <c r="K161" s="32"/>
      <c r="L161" s="32"/>
      <c r="M161" s="32"/>
      <c r="N161" s="32"/>
      <c r="O161" s="32"/>
      <c r="P161" s="32"/>
      <c r="Q161" s="32"/>
      <c r="R161" s="32"/>
      <c r="S161" s="32"/>
      <c r="T161" s="32"/>
      <c r="U161" s="32"/>
      <c r="V161" s="32"/>
      <c r="W161" s="32"/>
      <c r="X161" s="32"/>
      <c r="Y161" s="32"/>
      <c r="Z161" s="32"/>
      <c r="AA161" s="32"/>
      <c r="AB161" s="32"/>
      <c r="AC161" s="32">
        <v>1</v>
      </c>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outlineLevel="1">
      <c r="A162" s="311">
        <v>20</v>
      </c>
      <c r="B162" s="262" t="s">
        <v>343</v>
      </c>
      <c r="C162" s="301" t="s">
        <v>344</v>
      </c>
      <c r="D162" s="267" t="s">
        <v>217</v>
      </c>
      <c r="E162" s="273">
        <v>0.76</v>
      </c>
      <c r="F162" s="286"/>
      <c r="G162" s="284">
        <f>ROUND(E162*F162,2)</f>
        <v>0</v>
      </c>
      <c r="H162" s="283" t="s">
        <v>218</v>
      </c>
      <c r="I162" s="313" t="s">
        <v>209</v>
      </c>
      <c r="J162" s="32"/>
      <c r="K162" s="32"/>
      <c r="L162" s="32"/>
      <c r="M162" s="32"/>
      <c r="N162" s="32"/>
      <c r="O162" s="32"/>
      <c r="P162" s="32"/>
      <c r="Q162" s="32"/>
      <c r="R162" s="32"/>
      <c r="S162" s="32"/>
      <c r="T162" s="32"/>
      <c r="U162" s="32"/>
      <c r="V162" s="32"/>
      <c r="W162" s="32"/>
      <c r="X162" s="32"/>
      <c r="Y162" s="32"/>
      <c r="Z162" s="32"/>
      <c r="AA162" s="32"/>
      <c r="AB162" s="32"/>
      <c r="AC162" s="32"/>
      <c r="AD162" s="32"/>
      <c r="AE162" s="32" t="s">
        <v>210</v>
      </c>
      <c r="AF162" s="32"/>
      <c r="AG162" s="32"/>
      <c r="AH162" s="32"/>
      <c r="AI162" s="32"/>
      <c r="AJ162" s="32"/>
      <c r="AK162" s="32"/>
      <c r="AL162" s="32"/>
      <c r="AM162" s="32">
        <v>15</v>
      </c>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outlineLevel="1">
      <c r="A163" s="307"/>
      <c r="B163" s="263"/>
      <c r="C163" s="302" t="s">
        <v>322</v>
      </c>
      <c r="D163" s="268"/>
      <c r="E163" s="274">
        <v>0.76</v>
      </c>
      <c r="F163" s="284"/>
      <c r="G163" s="284"/>
      <c r="H163" s="283"/>
      <c r="I163" s="313"/>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outlineLevel="1">
      <c r="A164" s="307"/>
      <c r="B164" s="259" t="s">
        <v>340</v>
      </c>
      <c r="C164" s="300"/>
      <c r="D164" s="308"/>
      <c r="E164" s="309"/>
      <c r="F164" s="310"/>
      <c r="G164" s="285"/>
      <c r="H164" s="283"/>
      <c r="I164" s="313"/>
      <c r="J164" s="32"/>
      <c r="K164" s="32"/>
      <c r="L164" s="32"/>
      <c r="M164" s="32"/>
      <c r="N164" s="32"/>
      <c r="O164" s="32"/>
      <c r="P164" s="32"/>
      <c r="Q164" s="32"/>
      <c r="R164" s="32"/>
      <c r="S164" s="32"/>
      <c r="T164" s="32"/>
      <c r="U164" s="32"/>
      <c r="V164" s="32"/>
      <c r="W164" s="32"/>
      <c r="X164" s="32"/>
      <c r="Y164" s="32"/>
      <c r="Z164" s="32"/>
      <c r="AA164" s="32"/>
      <c r="AB164" s="32"/>
      <c r="AC164" s="32">
        <v>0</v>
      </c>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outlineLevel="1">
      <c r="A165" s="307"/>
      <c r="B165" s="259" t="s">
        <v>341</v>
      </c>
      <c r="C165" s="300"/>
      <c r="D165" s="308"/>
      <c r="E165" s="309"/>
      <c r="F165" s="310"/>
      <c r="G165" s="285"/>
      <c r="H165" s="283"/>
      <c r="I165" s="313"/>
      <c r="J165" s="32"/>
      <c r="K165" s="32"/>
      <c r="L165" s="32"/>
      <c r="M165" s="32"/>
      <c r="N165" s="32"/>
      <c r="O165" s="32"/>
      <c r="P165" s="32"/>
      <c r="Q165" s="32"/>
      <c r="R165" s="32"/>
      <c r="S165" s="32"/>
      <c r="T165" s="32"/>
      <c r="U165" s="32"/>
      <c r="V165" s="32"/>
      <c r="W165" s="32"/>
      <c r="X165" s="32"/>
      <c r="Y165" s="32"/>
      <c r="Z165" s="32"/>
      <c r="AA165" s="32"/>
      <c r="AB165" s="32"/>
      <c r="AC165" s="32"/>
      <c r="AD165" s="32"/>
      <c r="AE165" s="32" t="s">
        <v>204</v>
      </c>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ht="30.6" outlineLevel="1">
      <c r="A166" s="311">
        <v>21</v>
      </c>
      <c r="B166" s="262" t="s">
        <v>345</v>
      </c>
      <c r="C166" s="301" t="s">
        <v>346</v>
      </c>
      <c r="D166" s="267" t="s">
        <v>217</v>
      </c>
      <c r="E166" s="273">
        <v>0.76</v>
      </c>
      <c r="F166" s="286"/>
      <c r="G166" s="284">
        <f>ROUND(E166*F166,2)</f>
        <v>0</v>
      </c>
      <c r="H166" s="283" t="s">
        <v>218</v>
      </c>
      <c r="I166" s="313" t="s">
        <v>209</v>
      </c>
      <c r="J166" s="32"/>
      <c r="K166" s="32"/>
      <c r="L166" s="32"/>
      <c r="M166" s="32"/>
      <c r="N166" s="32"/>
      <c r="O166" s="32"/>
      <c r="P166" s="32"/>
      <c r="Q166" s="32"/>
      <c r="R166" s="32"/>
      <c r="S166" s="32"/>
      <c r="T166" s="32"/>
      <c r="U166" s="32"/>
      <c r="V166" s="32"/>
      <c r="W166" s="32"/>
      <c r="X166" s="32"/>
      <c r="Y166" s="32"/>
      <c r="Z166" s="32"/>
      <c r="AA166" s="32"/>
      <c r="AB166" s="32"/>
      <c r="AC166" s="32"/>
      <c r="AD166" s="32"/>
      <c r="AE166" s="32" t="s">
        <v>210</v>
      </c>
      <c r="AF166" s="32"/>
      <c r="AG166" s="32"/>
      <c r="AH166" s="32"/>
      <c r="AI166" s="32"/>
      <c r="AJ166" s="32"/>
      <c r="AK166" s="32"/>
      <c r="AL166" s="32"/>
      <c r="AM166" s="32">
        <v>15</v>
      </c>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outlineLevel="1">
      <c r="A167" s="307"/>
      <c r="B167" s="263"/>
      <c r="C167" s="302" t="s">
        <v>322</v>
      </c>
      <c r="D167" s="268"/>
      <c r="E167" s="274">
        <v>0.76</v>
      </c>
      <c r="F167" s="284"/>
      <c r="G167" s="284"/>
      <c r="H167" s="283"/>
      <c r="I167" s="313"/>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outlineLevel="1">
      <c r="A168" s="307"/>
      <c r="B168" s="259" t="s">
        <v>347</v>
      </c>
      <c r="C168" s="300"/>
      <c r="D168" s="308"/>
      <c r="E168" s="309"/>
      <c r="F168" s="310"/>
      <c r="G168" s="285"/>
      <c r="H168" s="283"/>
      <c r="I168" s="313"/>
      <c r="J168" s="32"/>
      <c r="K168" s="32"/>
      <c r="L168" s="32"/>
      <c r="M168" s="32"/>
      <c r="N168" s="32"/>
      <c r="O168" s="32"/>
      <c r="P168" s="32"/>
      <c r="Q168" s="32"/>
      <c r="R168" s="32"/>
      <c r="S168" s="32"/>
      <c r="T168" s="32"/>
      <c r="U168" s="32"/>
      <c r="V168" s="32"/>
      <c r="W168" s="32"/>
      <c r="X168" s="32"/>
      <c r="Y168" s="32"/>
      <c r="Z168" s="32"/>
      <c r="AA168" s="32"/>
      <c r="AB168" s="32"/>
      <c r="AC168" s="32">
        <v>0</v>
      </c>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outlineLevel="1">
      <c r="A169" s="307"/>
      <c r="B169" s="259" t="s">
        <v>341</v>
      </c>
      <c r="C169" s="300"/>
      <c r="D169" s="308"/>
      <c r="E169" s="309"/>
      <c r="F169" s="310"/>
      <c r="G169" s="285"/>
      <c r="H169" s="283"/>
      <c r="I169" s="313"/>
      <c r="J169" s="32"/>
      <c r="K169" s="32"/>
      <c r="L169" s="32"/>
      <c r="M169" s="32"/>
      <c r="N169" s="32"/>
      <c r="O169" s="32"/>
      <c r="P169" s="32"/>
      <c r="Q169" s="32"/>
      <c r="R169" s="32"/>
      <c r="S169" s="32"/>
      <c r="T169" s="32"/>
      <c r="U169" s="32"/>
      <c r="V169" s="32"/>
      <c r="W169" s="32"/>
      <c r="X169" s="32"/>
      <c r="Y169" s="32"/>
      <c r="Z169" s="32"/>
      <c r="AA169" s="32"/>
      <c r="AB169" s="32"/>
      <c r="AC169" s="32"/>
      <c r="AD169" s="32"/>
      <c r="AE169" s="32" t="s">
        <v>204</v>
      </c>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outlineLevel="1">
      <c r="A170" s="307"/>
      <c r="B170" s="259" t="s">
        <v>348</v>
      </c>
      <c r="C170" s="300"/>
      <c r="D170" s="308"/>
      <c r="E170" s="309"/>
      <c r="F170" s="310"/>
      <c r="G170" s="285"/>
      <c r="H170" s="283"/>
      <c r="I170" s="313"/>
      <c r="J170" s="32"/>
      <c r="K170" s="32"/>
      <c r="L170" s="32"/>
      <c r="M170" s="32"/>
      <c r="N170" s="32"/>
      <c r="O170" s="32"/>
      <c r="P170" s="32"/>
      <c r="Q170" s="32"/>
      <c r="R170" s="32"/>
      <c r="S170" s="32"/>
      <c r="T170" s="32"/>
      <c r="U170" s="32"/>
      <c r="V170" s="32"/>
      <c r="W170" s="32"/>
      <c r="X170" s="32"/>
      <c r="Y170" s="32"/>
      <c r="Z170" s="32"/>
      <c r="AA170" s="32"/>
      <c r="AB170" s="32"/>
      <c r="AC170" s="32">
        <v>1</v>
      </c>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outlineLevel="1">
      <c r="A171" s="311">
        <v>22</v>
      </c>
      <c r="B171" s="262" t="s">
        <v>349</v>
      </c>
      <c r="C171" s="301" t="s">
        <v>350</v>
      </c>
      <c r="D171" s="267" t="s">
        <v>217</v>
      </c>
      <c r="E171" s="273">
        <v>404.46910000000003</v>
      </c>
      <c r="F171" s="286"/>
      <c r="G171" s="284">
        <f>ROUND(E171*F171,2)</f>
        <v>0</v>
      </c>
      <c r="H171" s="283" t="s">
        <v>218</v>
      </c>
      <c r="I171" s="313" t="s">
        <v>209</v>
      </c>
      <c r="J171" s="32"/>
      <c r="K171" s="32"/>
      <c r="L171" s="32"/>
      <c r="M171" s="32"/>
      <c r="N171" s="32"/>
      <c r="O171" s="32"/>
      <c r="P171" s="32"/>
      <c r="Q171" s="32"/>
      <c r="R171" s="32"/>
      <c r="S171" s="32"/>
      <c r="T171" s="32"/>
      <c r="U171" s="32"/>
      <c r="V171" s="32"/>
      <c r="W171" s="32"/>
      <c r="X171" s="32"/>
      <c r="Y171" s="32"/>
      <c r="Z171" s="32"/>
      <c r="AA171" s="32"/>
      <c r="AB171" s="32"/>
      <c r="AC171" s="32"/>
      <c r="AD171" s="32"/>
      <c r="AE171" s="32" t="s">
        <v>210</v>
      </c>
      <c r="AF171" s="32"/>
      <c r="AG171" s="32"/>
      <c r="AH171" s="32"/>
      <c r="AI171" s="32"/>
      <c r="AJ171" s="32"/>
      <c r="AK171" s="32"/>
      <c r="AL171" s="32"/>
      <c r="AM171" s="32">
        <v>15</v>
      </c>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outlineLevel="1">
      <c r="A172" s="307"/>
      <c r="B172" s="263"/>
      <c r="C172" s="302" t="s">
        <v>351</v>
      </c>
      <c r="D172" s="268"/>
      <c r="E172" s="274">
        <v>364.12209999999999</v>
      </c>
      <c r="F172" s="284"/>
      <c r="G172" s="284"/>
      <c r="H172" s="283"/>
      <c r="I172" s="313"/>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outlineLevel="1">
      <c r="A173" s="307"/>
      <c r="B173" s="263"/>
      <c r="C173" s="302" t="s">
        <v>352</v>
      </c>
      <c r="D173" s="268"/>
      <c r="E173" s="274">
        <v>40.347000000000001</v>
      </c>
      <c r="F173" s="284"/>
      <c r="G173" s="284"/>
      <c r="H173" s="283"/>
      <c r="I173" s="313"/>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outlineLevel="1">
      <c r="A174" s="307"/>
      <c r="B174" s="259" t="s">
        <v>347</v>
      </c>
      <c r="C174" s="300"/>
      <c r="D174" s="308"/>
      <c r="E174" s="309"/>
      <c r="F174" s="310"/>
      <c r="G174" s="285"/>
      <c r="H174" s="283"/>
      <c r="I174" s="313"/>
      <c r="J174" s="32"/>
      <c r="K174" s="32"/>
      <c r="L174" s="32"/>
      <c r="M174" s="32"/>
      <c r="N174" s="32"/>
      <c r="O174" s="32"/>
      <c r="P174" s="32"/>
      <c r="Q174" s="32"/>
      <c r="R174" s="32"/>
      <c r="S174" s="32"/>
      <c r="T174" s="32"/>
      <c r="U174" s="32"/>
      <c r="V174" s="32"/>
      <c r="W174" s="32"/>
      <c r="X174" s="32"/>
      <c r="Y174" s="32"/>
      <c r="Z174" s="32"/>
      <c r="AA174" s="32"/>
      <c r="AB174" s="32"/>
      <c r="AC174" s="32">
        <v>0</v>
      </c>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outlineLevel="1">
      <c r="A175" s="307"/>
      <c r="B175" s="259" t="s">
        <v>341</v>
      </c>
      <c r="C175" s="300"/>
      <c r="D175" s="308"/>
      <c r="E175" s="309"/>
      <c r="F175" s="310"/>
      <c r="G175" s="285"/>
      <c r="H175" s="283"/>
      <c r="I175" s="313"/>
      <c r="J175" s="32"/>
      <c r="K175" s="32"/>
      <c r="L175" s="32"/>
      <c r="M175" s="32"/>
      <c r="N175" s="32"/>
      <c r="O175" s="32"/>
      <c r="P175" s="32"/>
      <c r="Q175" s="32"/>
      <c r="R175" s="32"/>
      <c r="S175" s="32"/>
      <c r="T175" s="32"/>
      <c r="U175" s="32"/>
      <c r="V175" s="32"/>
      <c r="W175" s="32"/>
      <c r="X175" s="32"/>
      <c r="Y175" s="32"/>
      <c r="Z175" s="32"/>
      <c r="AA175" s="32"/>
      <c r="AB175" s="32"/>
      <c r="AC175" s="32"/>
      <c r="AD175" s="32"/>
      <c r="AE175" s="32" t="s">
        <v>204</v>
      </c>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outlineLevel="1">
      <c r="A176" s="311">
        <v>23</v>
      </c>
      <c r="B176" s="262" t="s">
        <v>353</v>
      </c>
      <c r="C176" s="301" t="s">
        <v>354</v>
      </c>
      <c r="D176" s="267" t="s">
        <v>217</v>
      </c>
      <c r="E176" s="273">
        <v>404.46910000000003</v>
      </c>
      <c r="F176" s="286"/>
      <c r="G176" s="284">
        <f>ROUND(E176*F176,2)</f>
        <v>0</v>
      </c>
      <c r="H176" s="283" t="s">
        <v>218</v>
      </c>
      <c r="I176" s="313" t="s">
        <v>209</v>
      </c>
      <c r="J176" s="32"/>
      <c r="K176" s="32"/>
      <c r="L176" s="32"/>
      <c r="M176" s="32"/>
      <c r="N176" s="32"/>
      <c r="O176" s="32"/>
      <c r="P176" s="32"/>
      <c r="Q176" s="32"/>
      <c r="R176" s="32"/>
      <c r="S176" s="32"/>
      <c r="T176" s="32"/>
      <c r="U176" s="32"/>
      <c r="V176" s="32"/>
      <c r="W176" s="32"/>
      <c r="X176" s="32"/>
      <c r="Y176" s="32"/>
      <c r="Z176" s="32"/>
      <c r="AA176" s="32"/>
      <c r="AB176" s="32"/>
      <c r="AC176" s="32"/>
      <c r="AD176" s="32"/>
      <c r="AE176" s="32" t="s">
        <v>210</v>
      </c>
      <c r="AF176" s="32"/>
      <c r="AG176" s="32"/>
      <c r="AH176" s="32"/>
      <c r="AI176" s="32"/>
      <c r="AJ176" s="32"/>
      <c r="AK176" s="32"/>
      <c r="AL176" s="32"/>
      <c r="AM176" s="32">
        <v>15</v>
      </c>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outlineLevel="1">
      <c r="A177" s="307"/>
      <c r="B177" s="263"/>
      <c r="C177" s="302" t="s">
        <v>351</v>
      </c>
      <c r="D177" s="268"/>
      <c r="E177" s="274">
        <v>364.12209999999999</v>
      </c>
      <c r="F177" s="284"/>
      <c r="G177" s="284"/>
      <c r="H177" s="283"/>
      <c r="I177" s="313"/>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outlineLevel="1">
      <c r="A178" s="307"/>
      <c r="B178" s="263"/>
      <c r="C178" s="302" t="s">
        <v>352</v>
      </c>
      <c r="D178" s="268"/>
      <c r="E178" s="274">
        <v>40.347000000000001</v>
      </c>
      <c r="F178" s="284"/>
      <c r="G178" s="284"/>
      <c r="H178" s="283"/>
      <c r="I178" s="313"/>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outlineLevel="1">
      <c r="A179" s="307"/>
      <c r="B179" s="259" t="s">
        <v>355</v>
      </c>
      <c r="C179" s="300"/>
      <c r="D179" s="308"/>
      <c r="E179" s="309"/>
      <c r="F179" s="310"/>
      <c r="G179" s="285"/>
      <c r="H179" s="283"/>
      <c r="I179" s="313"/>
      <c r="J179" s="32"/>
      <c r="K179" s="32"/>
      <c r="L179" s="32"/>
      <c r="M179" s="32"/>
      <c r="N179" s="32"/>
      <c r="O179" s="32"/>
      <c r="P179" s="32"/>
      <c r="Q179" s="32"/>
      <c r="R179" s="32"/>
      <c r="S179" s="32"/>
      <c r="T179" s="32"/>
      <c r="U179" s="32"/>
      <c r="V179" s="32"/>
      <c r="W179" s="32"/>
      <c r="X179" s="32"/>
      <c r="Y179" s="32"/>
      <c r="Z179" s="32"/>
      <c r="AA179" s="32"/>
      <c r="AB179" s="32"/>
      <c r="AC179" s="32">
        <v>0</v>
      </c>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ht="20.399999999999999" outlineLevel="1">
      <c r="A180" s="311">
        <v>24</v>
      </c>
      <c r="B180" s="262" t="s">
        <v>356</v>
      </c>
      <c r="C180" s="301" t="s">
        <v>357</v>
      </c>
      <c r="D180" s="267" t="s">
        <v>217</v>
      </c>
      <c r="E180" s="273">
        <v>54.382350000000002</v>
      </c>
      <c r="F180" s="286"/>
      <c r="G180" s="284">
        <f>ROUND(E180*F180,2)</f>
        <v>0</v>
      </c>
      <c r="H180" s="283" t="s">
        <v>218</v>
      </c>
      <c r="I180" s="313" t="s">
        <v>209</v>
      </c>
      <c r="J180" s="32"/>
      <c r="K180" s="32"/>
      <c r="L180" s="32"/>
      <c r="M180" s="32"/>
      <c r="N180" s="32"/>
      <c r="O180" s="32"/>
      <c r="P180" s="32"/>
      <c r="Q180" s="32"/>
      <c r="R180" s="32"/>
      <c r="S180" s="32"/>
      <c r="T180" s="32"/>
      <c r="U180" s="32"/>
      <c r="V180" s="32"/>
      <c r="W180" s="32"/>
      <c r="X180" s="32"/>
      <c r="Y180" s="32"/>
      <c r="Z180" s="32"/>
      <c r="AA180" s="32"/>
      <c r="AB180" s="32"/>
      <c r="AC180" s="32"/>
      <c r="AD180" s="32"/>
      <c r="AE180" s="32" t="s">
        <v>210</v>
      </c>
      <c r="AF180" s="32"/>
      <c r="AG180" s="32"/>
      <c r="AH180" s="32"/>
      <c r="AI180" s="32"/>
      <c r="AJ180" s="32"/>
      <c r="AK180" s="32"/>
      <c r="AL180" s="32"/>
      <c r="AM180" s="32">
        <v>15</v>
      </c>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outlineLevel="1">
      <c r="A181" s="307"/>
      <c r="B181" s="263"/>
      <c r="C181" s="302" t="s">
        <v>358</v>
      </c>
      <c r="D181" s="268"/>
      <c r="E181" s="274">
        <v>43.015349999999998</v>
      </c>
      <c r="F181" s="284"/>
      <c r="G181" s="284"/>
      <c r="H181" s="283"/>
      <c r="I181" s="313"/>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outlineLevel="1">
      <c r="A182" s="307"/>
      <c r="B182" s="263"/>
      <c r="C182" s="302" t="s">
        <v>359</v>
      </c>
      <c r="D182" s="268"/>
      <c r="E182" s="274">
        <v>11.367000000000001</v>
      </c>
      <c r="F182" s="284"/>
      <c r="G182" s="284"/>
      <c r="H182" s="283"/>
      <c r="I182" s="313"/>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outlineLevel="1">
      <c r="A183" s="307"/>
      <c r="B183" s="259" t="s">
        <v>360</v>
      </c>
      <c r="C183" s="300"/>
      <c r="D183" s="308"/>
      <c r="E183" s="309"/>
      <c r="F183" s="310"/>
      <c r="G183" s="285"/>
      <c r="H183" s="283"/>
      <c r="I183" s="313"/>
      <c r="J183" s="32"/>
      <c r="K183" s="32"/>
      <c r="L183" s="32"/>
      <c r="M183" s="32"/>
      <c r="N183" s="32"/>
      <c r="O183" s="32"/>
      <c r="P183" s="32"/>
      <c r="Q183" s="32"/>
      <c r="R183" s="32"/>
      <c r="S183" s="32"/>
      <c r="T183" s="32"/>
      <c r="U183" s="32"/>
      <c r="V183" s="32"/>
      <c r="W183" s="32"/>
      <c r="X183" s="32"/>
      <c r="Y183" s="32"/>
      <c r="Z183" s="32"/>
      <c r="AA183" s="32"/>
      <c r="AB183" s="32"/>
      <c r="AC183" s="32">
        <v>0</v>
      </c>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ht="21" outlineLevel="1">
      <c r="A184" s="307"/>
      <c r="B184" s="259" t="s">
        <v>361</v>
      </c>
      <c r="C184" s="300"/>
      <c r="D184" s="308"/>
      <c r="E184" s="309"/>
      <c r="F184" s="310"/>
      <c r="G184" s="285"/>
      <c r="H184" s="283"/>
      <c r="I184" s="313"/>
      <c r="J184" s="32"/>
      <c r="K184" s="32"/>
      <c r="L184" s="32"/>
      <c r="M184" s="32"/>
      <c r="N184" s="32"/>
      <c r="O184" s="32"/>
      <c r="P184" s="32"/>
      <c r="Q184" s="32"/>
      <c r="R184" s="32"/>
      <c r="S184" s="32"/>
      <c r="T184" s="32"/>
      <c r="U184" s="32"/>
      <c r="V184" s="32"/>
      <c r="W184" s="32"/>
      <c r="X184" s="32"/>
      <c r="Y184" s="32"/>
      <c r="Z184" s="32"/>
      <c r="AA184" s="32"/>
      <c r="AB184" s="32"/>
      <c r="AC184" s="32"/>
      <c r="AD184" s="32"/>
      <c r="AE184" s="32" t="s">
        <v>204</v>
      </c>
      <c r="AF184" s="32"/>
      <c r="AG184" s="32"/>
      <c r="AH184" s="32"/>
      <c r="AI184" s="32"/>
      <c r="AJ184" s="32"/>
      <c r="AK184" s="32"/>
      <c r="AL184" s="32"/>
      <c r="AM184" s="32"/>
      <c r="AN184" s="32"/>
      <c r="AO184" s="32"/>
      <c r="AP184" s="32"/>
      <c r="AQ184" s="32"/>
      <c r="AR184" s="32"/>
      <c r="AS184" s="32"/>
      <c r="AT184" s="32"/>
      <c r="AU184" s="32"/>
      <c r="AV184" s="32"/>
      <c r="AW184" s="32"/>
      <c r="AX184" s="32"/>
      <c r="AY184" s="32"/>
      <c r="AZ184" s="251" t="str">
        <f>B184</f>
        <v>maltovinová úprava na rovném povrchu vnějších stěn, plastická, tenkovrstvá, jednobarevná, s nejnutnějším obroušením podkladu (pemzou) a oprášením, s penetrací, z lešení, bez zakrývání</v>
      </c>
      <c r="BA184" s="32"/>
      <c r="BB184" s="32"/>
      <c r="BC184" s="32"/>
      <c r="BD184" s="32"/>
      <c r="BE184" s="32"/>
      <c r="BF184" s="32"/>
      <c r="BG184" s="32"/>
      <c r="BH184" s="32"/>
    </row>
    <row r="185" spans="1:60" outlineLevel="1">
      <c r="A185" s="307"/>
      <c r="B185" s="259" t="s">
        <v>362</v>
      </c>
      <c r="C185" s="300"/>
      <c r="D185" s="308"/>
      <c r="E185" s="309"/>
      <c r="F185" s="310"/>
      <c r="G185" s="285"/>
      <c r="H185" s="283"/>
      <c r="I185" s="313"/>
      <c r="J185" s="32"/>
      <c r="K185" s="32"/>
      <c r="L185" s="32"/>
      <c r="M185" s="32"/>
      <c r="N185" s="32"/>
      <c r="O185" s="32"/>
      <c r="P185" s="32"/>
      <c r="Q185" s="32"/>
      <c r="R185" s="32"/>
      <c r="S185" s="32"/>
      <c r="T185" s="32"/>
      <c r="U185" s="32"/>
      <c r="V185" s="32"/>
      <c r="W185" s="32"/>
      <c r="X185" s="32"/>
      <c r="Y185" s="32"/>
      <c r="Z185" s="32"/>
      <c r="AA185" s="32"/>
      <c r="AB185" s="32"/>
      <c r="AC185" s="32">
        <v>1</v>
      </c>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outlineLevel="1">
      <c r="A186" s="311">
        <v>25</v>
      </c>
      <c r="B186" s="262" t="s">
        <v>363</v>
      </c>
      <c r="C186" s="301" t="s">
        <v>364</v>
      </c>
      <c r="D186" s="267" t="s">
        <v>217</v>
      </c>
      <c r="E186" s="273">
        <v>459.61144999999999</v>
      </c>
      <c r="F186" s="286"/>
      <c r="G186" s="284">
        <f>ROUND(E186*F186,2)</f>
        <v>0</v>
      </c>
      <c r="H186" s="283" t="s">
        <v>218</v>
      </c>
      <c r="I186" s="313" t="s">
        <v>209</v>
      </c>
      <c r="J186" s="32"/>
      <c r="K186" s="32"/>
      <c r="L186" s="32"/>
      <c r="M186" s="32"/>
      <c r="N186" s="32"/>
      <c r="O186" s="32"/>
      <c r="P186" s="32"/>
      <c r="Q186" s="32"/>
      <c r="R186" s="32"/>
      <c r="S186" s="32"/>
      <c r="T186" s="32"/>
      <c r="U186" s="32"/>
      <c r="V186" s="32"/>
      <c r="W186" s="32"/>
      <c r="X186" s="32"/>
      <c r="Y186" s="32"/>
      <c r="Z186" s="32"/>
      <c r="AA186" s="32"/>
      <c r="AB186" s="32"/>
      <c r="AC186" s="32"/>
      <c r="AD186" s="32"/>
      <c r="AE186" s="32" t="s">
        <v>210</v>
      </c>
      <c r="AF186" s="32"/>
      <c r="AG186" s="32"/>
      <c r="AH186" s="32"/>
      <c r="AI186" s="32"/>
      <c r="AJ186" s="32"/>
      <c r="AK186" s="32"/>
      <c r="AL186" s="32"/>
      <c r="AM186" s="32">
        <v>15</v>
      </c>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outlineLevel="1">
      <c r="A187" s="307"/>
      <c r="B187" s="263"/>
      <c r="C187" s="302" t="s">
        <v>365</v>
      </c>
      <c r="D187" s="268"/>
      <c r="E187" s="274">
        <v>0.76</v>
      </c>
      <c r="F187" s="284"/>
      <c r="G187" s="284"/>
      <c r="H187" s="283"/>
      <c r="I187" s="313"/>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outlineLevel="1">
      <c r="A188" s="307"/>
      <c r="B188" s="263"/>
      <c r="C188" s="302" t="s">
        <v>366</v>
      </c>
      <c r="D188" s="268"/>
      <c r="E188" s="274">
        <v>404.46910000000003</v>
      </c>
      <c r="F188" s="284"/>
      <c r="G188" s="284"/>
      <c r="H188" s="283"/>
      <c r="I188" s="313"/>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outlineLevel="1">
      <c r="A189" s="307"/>
      <c r="B189" s="263"/>
      <c r="C189" s="302" t="s">
        <v>367</v>
      </c>
      <c r="D189" s="268"/>
      <c r="E189" s="274">
        <v>54.382350000000002</v>
      </c>
      <c r="F189" s="284"/>
      <c r="G189" s="284"/>
      <c r="H189" s="283"/>
      <c r="I189" s="313"/>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outlineLevel="1">
      <c r="A190" s="311">
        <v>26</v>
      </c>
      <c r="B190" s="262" t="s">
        <v>368</v>
      </c>
      <c r="C190" s="301" t="s">
        <v>369</v>
      </c>
      <c r="D190" s="267" t="s">
        <v>217</v>
      </c>
      <c r="E190" s="273">
        <v>459.61144999999999</v>
      </c>
      <c r="F190" s="286"/>
      <c r="G190" s="284">
        <f>ROUND(E190*F190,2)</f>
        <v>0</v>
      </c>
      <c r="H190" s="283"/>
      <c r="I190" s="313" t="s">
        <v>242</v>
      </c>
      <c r="J190" s="32"/>
      <c r="K190" s="32"/>
      <c r="L190" s="32"/>
      <c r="M190" s="32"/>
      <c r="N190" s="32"/>
      <c r="O190" s="32"/>
      <c r="P190" s="32"/>
      <c r="Q190" s="32"/>
      <c r="R190" s="32"/>
      <c r="S190" s="32"/>
      <c r="T190" s="32"/>
      <c r="U190" s="32"/>
      <c r="V190" s="32"/>
      <c r="W190" s="32"/>
      <c r="X190" s="32"/>
      <c r="Y190" s="32"/>
      <c r="Z190" s="32"/>
      <c r="AA190" s="32"/>
      <c r="AB190" s="32"/>
      <c r="AC190" s="32"/>
      <c r="AD190" s="32"/>
      <c r="AE190" s="32" t="s">
        <v>243</v>
      </c>
      <c r="AF190" s="32" t="s">
        <v>370</v>
      </c>
      <c r="AG190" s="32"/>
      <c r="AH190" s="32"/>
      <c r="AI190" s="32"/>
      <c r="AJ190" s="32"/>
      <c r="AK190" s="32"/>
      <c r="AL190" s="32"/>
      <c r="AM190" s="32">
        <v>15</v>
      </c>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outlineLevel="1">
      <c r="A191" s="307"/>
      <c r="B191" s="263"/>
      <c r="C191" s="302" t="s">
        <v>365</v>
      </c>
      <c r="D191" s="268"/>
      <c r="E191" s="274">
        <v>0.76</v>
      </c>
      <c r="F191" s="284"/>
      <c r="G191" s="284"/>
      <c r="H191" s="283"/>
      <c r="I191" s="313"/>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outlineLevel="1">
      <c r="A192" s="307"/>
      <c r="B192" s="263"/>
      <c r="C192" s="302" t="s">
        <v>366</v>
      </c>
      <c r="D192" s="268"/>
      <c r="E192" s="274">
        <v>404.46910000000003</v>
      </c>
      <c r="F192" s="284"/>
      <c r="G192" s="284"/>
      <c r="H192" s="283"/>
      <c r="I192" s="313"/>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outlineLevel="1">
      <c r="A193" s="307"/>
      <c r="B193" s="263"/>
      <c r="C193" s="302" t="s">
        <v>367</v>
      </c>
      <c r="D193" s="268"/>
      <c r="E193" s="274">
        <v>54.382350000000002</v>
      </c>
      <c r="F193" s="284"/>
      <c r="G193" s="284"/>
      <c r="H193" s="283"/>
      <c r="I193" s="313"/>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c r="A194" s="306" t="s">
        <v>200</v>
      </c>
      <c r="B194" s="261" t="s">
        <v>118</v>
      </c>
      <c r="C194" s="298" t="s">
        <v>119</v>
      </c>
      <c r="D194" s="265"/>
      <c r="E194" s="271"/>
      <c r="F194" s="287">
        <f>SUM(G195:G202)</f>
        <v>0</v>
      </c>
      <c r="G194" s="288"/>
      <c r="H194" s="280"/>
      <c r="I194" s="312"/>
      <c r="AE194" t="s">
        <v>201</v>
      </c>
    </row>
    <row r="195" spans="1:60" outlineLevel="1">
      <c r="A195" s="307"/>
      <c r="B195" s="258" t="s">
        <v>371</v>
      </c>
      <c r="C195" s="299"/>
      <c r="D195" s="266"/>
      <c r="E195" s="272"/>
      <c r="F195" s="281"/>
      <c r="G195" s="282"/>
      <c r="H195" s="283"/>
      <c r="I195" s="313"/>
      <c r="J195" s="32"/>
      <c r="K195" s="32"/>
      <c r="L195" s="32"/>
      <c r="M195" s="32"/>
      <c r="N195" s="32"/>
      <c r="O195" s="32"/>
      <c r="P195" s="32"/>
      <c r="Q195" s="32"/>
      <c r="R195" s="32"/>
      <c r="S195" s="32"/>
      <c r="T195" s="32"/>
      <c r="U195" s="32"/>
      <c r="V195" s="32"/>
      <c r="W195" s="32"/>
      <c r="X195" s="32"/>
      <c r="Y195" s="32"/>
      <c r="Z195" s="32"/>
      <c r="AA195" s="32"/>
      <c r="AB195" s="32"/>
      <c r="AC195" s="32">
        <v>0</v>
      </c>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outlineLevel="1">
      <c r="A196" s="307"/>
      <c r="B196" s="259" t="s">
        <v>372</v>
      </c>
      <c r="C196" s="300"/>
      <c r="D196" s="308"/>
      <c r="E196" s="309"/>
      <c r="F196" s="310"/>
      <c r="G196" s="285"/>
      <c r="H196" s="283"/>
      <c r="I196" s="313"/>
      <c r="J196" s="32"/>
      <c r="K196" s="32"/>
      <c r="L196" s="32"/>
      <c r="M196" s="32"/>
      <c r="N196" s="32"/>
      <c r="O196" s="32"/>
      <c r="P196" s="32"/>
      <c r="Q196" s="32"/>
      <c r="R196" s="32"/>
      <c r="S196" s="32"/>
      <c r="T196" s="32"/>
      <c r="U196" s="32"/>
      <c r="V196" s="32"/>
      <c r="W196" s="32"/>
      <c r="X196" s="32"/>
      <c r="Y196" s="32"/>
      <c r="Z196" s="32"/>
      <c r="AA196" s="32"/>
      <c r="AB196" s="32"/>
      <c r="AC196" s="32"/>
      <c r="AD196" s="32"/>
      <c r="AE196" s="32" t="s">
        <v>204</v>
      </c>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outlineLevel="1">
      <c r="A197" s="311">
        <v>27</v>
      </c>
      <c r="B197" s="262" t="s">
        <v>373</v>
      </c>
      <c r="C197" s="301" t="s">
        <v>374</v>
      </c>
      <c r="D197" s="267" t="s">
        <v>217</v>
      </c>
      <c r="E197" s="273">
        <v>0.63</v>
      </c>
      <c r="F197" s="286"/>
      <c r="G197" s="284">
        <f>ROUND(E197*F197,2)</f>
        <v>0</v>
      </c>
      <c r="H197" s="283" t="s">
        <v>208</v>
      </c>
      <c r="I197" s="313" t="s">
        <v>209</v>
      </c>
      <c r="J197" s="32"/>
      <c r="K197" s="32"/>
      <c r="L197" s="32"/>
      <c r="M197" s="32"/>
      <c r="N197" s="32"/>
      <c r="O197" s="32"/>
      <c r="P197" s="32"/>
      <c r="Q197" s="32"/>
      <c r="R197" s="32"/>
      <c r="S197" s="32"/>
      <c r="T197" s="32"/>
      <c r="U197" s="32"/>
      <c r="V197" s="32"/>
      <c r="W197" s="32"/>
      <c r="X197" s="32"/>
      <c r="Y197" s="32"/>
      <c r="Z197" s="32"/>
      <c r="AA197" s="32"/>
      <c r="AB197" s="32"/>
      <c r="AC197" s="32"/>
      <c r="AD197" s="32"/>
      <c r="AE197" s="32" t="s">
        <v>210</v>
      </c>
      <c r="AF197" s="32"/>
      <c r="AG197" s="32"/>
      <c r="AH197" s="32"/>
      <c r="AI197" s="32"/>
      <c r="AJ197" s="32"/>
      <c r="AK197" s="32"/>
      <c r="AL197" s="32"/>
      <c r="AM197" s="32">
        <v>15</v>
      </c>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outlineLevel="1">
      <c r="A198" s="307"/>
      <c r="B198" s="263"/>
      <c r="C198" s="302" t="s">
        <v>375</v>
      </c>
      <c r="D198" s="268"/>
      <c r="E198" s="274">
        <v>0.63</v>
      </c>
      <c r="F198" s="284"/>
      <c r="G198" s="284"/>
      <c r="H198" s="283"/>
      <c r="I198" s="313"/>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outlineLevel="1">
      <c r="A199" s="307"/>
      <c r="B199" s="259" t="s">
        <v>376</v>
      </c>
      <c r="C199" s="300"/>
      <c r="D199" s="308"/>
      <c r="E199" s="309"/>
      <c r="F199" s="310"/>
      <c r="G199" s="285"/>
      <c r="H199" s="283"/>
      <c r="I199" s="313"/>
      <c r="J199" s="32"/>
      <c r="K199" s="32"/>
      <c r="L199" s="32"/>
      <c r="M199" s="32"/>
      <c r="N199" s="32"/>
      <c r="O199" s="32"/>
      <c r="P199" s="32"/>
      <c r="Q199" s="32"/>
      <c r="R199" s="32"/>
      <c r="S199" s="32"/>
      <c r="T199" s="32"/>
      <c r="U199" s="32"/>
      <c r="V199" s="32"/>
      <c r="W199" s="32"/>
      <c r="X199" s="32"/>
      <c r="Y199" s="32"/>
      <c r="Z199" s="32"/>
      <c r="AA199" s="32"/>
      <c r="AB199" s="32"/>
      <c r="AC199" s="32">
        <v>0</v>
      </c>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outlineLevel="1">
      <c r="A200" s="307"/>
      <c r="B200" s="259" t="s">
        <v>377</v>
      </c>
      <c r="C200" s="300"/>
      <c r="D200" s="308"/>
      <c r="E200" s="309"/>
      <c r="F200" s="310"/>
      <c r="G200" s="285"/>
      <c r="H200" s="283"/>
      <c r="I200" s="313"/>
      <c r="J200" s="32"/>
      <c r="K200" s="32"/>
      <c r="L200" s="32"/>
      <c r="M200" s="32"/>
      <c r="N200" s="32"/>
      <c r="O200" s="32"/>
      <c r="P200" s="32"/>
      <c r="Q200" s="32"/>
      <c r="R200" s="32"/>
      <c r="S200" s="32"/>
      <c r="T200" s="32"/>
      <c r="U200" s="32"/>
      <c r="V200" s="32"/>
      <c r="W200" s="32"/>
      <c r="X200" s="32"/>
      <c r="Y200" s="32"/>
      <c r="Z200" s="32"/>
      <c r="AA200" s="32"/>
      <c r="AB200" s="32"/>
      <c r="AC200" s="32"/>
      <c r="AD200" s="32"/>
      <c r="AE200" s="32" t="s">
        <v>204</v>
      </c>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outlineLevel="1">
      <c r="A201" s="311">
        <v>28</v>
      </c>
      <c r="B201" s="262" t="s">
        <v>378</v>
      </c>
      <c r="C201" s="301" t="s">
        <v>379</v>
      </c>
      <c r="D201" s="267" t="s">
        <v>217</v>
      </c>
      <c r="E201" s="273">
        <v>0.63</v>
      </c>
      <c r="F201" s="286"/>
      <c r="G201" s="284">
        <f>ROUND(E201*F201,2)</f>
        <v>0</v>
      </c>
      <c r="H201" s="283" t="s">
        <v>208</v>
      </c>
      <c r="I201" s="313" t="s">
        <v>209</v>
      </c>
      <c r="J201" s="32"/>
      <c r="K201" s="32"/>
      <c r="L201" s="32"/>
      <c r="M201" s="32"/>
      <c r="N201" s="32"/>
      <c r="O201" s="32"/>
      <c r="P201" s="32"/>
      <c r="Q201" s="32"/>
      <c r="R201" s="32"/>
      <c r="S201" s="32"/>
      <c r="T201" s="32"/>
      <c r="U201" s="32"/>
      <c r="V201" s="32"/>
      <c r="W201" s="32"/>
      <c r="X201" s="32"/>
      <c r="Y201" s="32"/>
      <c r="Z201" s="32"/>
      <c r="AA201" s="32"/>
      <c r="AB201" s="32"/>
      <c r="AC201" s="32"/>
      <c r="AD201" s="32"/>
      <c r="AE201" s="32" t="s">
        <v>210</v>
      </c>
      <c r="AF201" s="32"/>
      <c r="AG201" s="32"/>
      <c r="AH201" s="32"/>
      <c r="AI201" s="32"/>
      <c r="AJ201" s="32"/>
      <c r="AK201" s="32"/>
      <c r="AL201" s="32"/>
      <c r="AM201" s="32">
        <v>15</v>
      </c>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outlineLevel="1">
      <c r="A202" s="307"/>
      <c r="B202" s="263"/>
      <c r="C202" s="302" t="s">
        <v>380</v>
      </c>
      <c r="D202" s="268"/>
      <c r="E202" s="274">
        <v>0.63</v>
      </c>
      <c r="F202" s="284"/>
      <c r="G202" s="284"/>
      <c r="H202" s="283"/>
      <c r="I202" s="313"/>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c r="A203" s="306" t="s">
        <v>200</v>
      </c>
      <c r="B203" s="261" t="s">
        <v>122</v>
      </c>
      <c r="C203" s="298" t="s">
        <v>123</v>
      </c>
      <c r="D203" s="265"/>
      <c r="E203" s="271"/>
      <c r="F203" s="287">
        <f>SUM(G204:G230)</f>
        <v>0</v>
      </c>
      <c r="G203" s="288"/>
      <c r="H203" s="280"/>
      <c r="I203" s="312"/>
      <c r="AE203" t="s">
        <v>201</v>
      </c>
    </row>
    <row r="204" spans="1:60" outlineLevel="1">
      <c r="A204" s="307"/>
      <c r="B204" s="258" t="s">
        <v>381</v>
      </c>
      <c r="C204" s="299"/>
      <c r="D204" s="266"/>
      <c r="E204" s="272"/>
      <c r="F204" s="281"/>
      <c r="G204" s="282"/>
      <c r="H204" s="283"/>
      <c r="I204" s="313"/>
      <c r="J204" s="32"/>
      <c r="K204" s="32"/>
      <c r="L204" s="32"/>
      <c r="M204" s="32"/>
      <c r="N204" s="32"/>
      <c r="O204" s="32"/>
      <c r="P204" s="32"/>
      <c r="Q204" s="32"/>
      <c r="R204" s="32"/>
      <c r="S204" s="32"/>
      <c r="T204" s="32"/>
      <c r="U204" s="32"/>
      <c r="V204" s="32"/>
      <c r="W204" s="32"/>
      <c r="X204" s="32"/>
      <c r="Y204" s="32"/>
      <c r="Z204" s="32"/>
      <c r="AA204" s="32"/>
      <c r="AB204" s="32"/>
      <c r="AC204" s="32">
        <v>0</v>
      </c>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outlineLevel="1">
      <c r="A205" s="311">
        <v>29</v>
      </c>
      <c r="B205" s="262" t="s">
        <v>382</v>
      </c>
      <c r="C205" s="301" t="s">
        <v>383</v>
      </c>
      <c r="D205" s="267" t="s">
        <v>217</v>
      </c>
      <c r="E205" s="273">
        <v>240.512</v>
      </c>
      <c r="F205" s="286"/>
      <c r="G205" s="284">
        <f>ROUND(E205*F205,2)</f>
        <v>0</v>
      </c>
      <c r="H205" s="283" t="s">
        <v>384</v>
      </c>
      <c r="I205" s="313" t="s">
        <v>209</v>
      </c>
      <c r="J205" s="32"/>
      <c r="K205" s="32"/>
      <c r="L205" s="32"/>
      <c r="M205" s="32"/>
      <c r="N205" s="32"/>
      <c r="O205" s="32"/>
      <c r="P205" s="32"/>
      <c r="Q205" s="32"/>
      <c r="R205" s="32"/>
      <c r="S205" s="32"/>
      <c r="T205" s="32"/>
      <c r="U205" s="32"/>
      <c r="V205" s="32"/>
      <c r="W205" s="32"/>
      <c r="X205" s="32"/>
      <c r="Y205" s="32"/>
      <c r="Z205" s="32"/>
      <c r="AA205" s="32"/>
      <c r="AB205" s="32"/>
      <c r="AC205" s="32"/>
      <c r="AD205" s="32"/>
      <c r="AE205" s="32" t="s">
        <v>210</v>
      </c>
      <c r="AF205" s="32"/>
      <c r="AG205" s="32"/>
      <c r="AH205" s="32"/>
      <c r="AI205" s="32"/>
      <c r="AJ205" s="32"/>
      <c r="AK205" s="32"/>
      <c r="AL205" s="32"/>
      <c r="AM205" s="32">
        <v>15</v>
      </c>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outlineLevel="1">
      <c r="A206" s="307"/>
      <c r="B206" s="263"/>
      <c r="C206" s="302" t="s">
        <v>385</v>
      </c>
      <c r="D206" s="268"/>
      <c r="E206" s="274">
        <v>240.512</v>
      </c>
      <c r="F206" s="284"/>
      <c r="G206" s="284"/>
      <c r="H206" s="283"/>
      <c r="I206" s="313"/>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outlineLevel="1">
      <c r="A207" s="307"/>
      <c r="B207" s="259" t="s">
        <v>386</v>
      </c>
      <c r="C207" s="300"/>
      <c r="D207" s="308"/>
      <c r="E207" s="309"/>
      <c r="F207" s="310"/>
      <c r="G207" s="285"/>
      <c r="H207" s="283"/>
      <c r="I207" s="313"/>
      <c r="J207" s="32"/>
      <c r="K207" s="32"/>
      <c r="L207" s="32"/>
      <c r="M207" s="32"/>
      <c r="N207" s="32"/>
      <c r="O207" s="32"/>
      <c r="P207" s="32"/>
      <c r="Q207" s="32"/>
      <c r="R207" s="32"/>
      <c r="S207" s="32"/>
      <c r="T207" s="32"/>
      <c r="U207" s="32"/>
      <c r="V207" s="32"/>
      <c r="W207" s="32"/>
      <c r="X207" s="32"/>
      <c r="Y207" s="32"/>
      <c r="Z207" s="32"/>
      <c r="AA207" s="32"/>
      <c r="AB207" s="32"/>
      <c r="AC207" s="32">
        <v>1</v>
      </c>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outlineLevel="1">
      <c r="A208" s="311">
        <v>30</v>
      </c>
      <c r="B208" s="262" t="s">
        <v>387</v>
      </c>
      <c r="C208" s="301" t="s">
        <v>388</v>
      </c>
      <c r="D208" s="267" t="s">
        <v>217</v>
      </c>
      <c r="E208" s="273">
        <v>481.024</v>
      </c>
      <c r="F208" s="286"/>
      <c r="G208" s="284">
        <f>ROUND(E208*F208,2)</f>
        <v>0</v>
      </c>
      <c r="H208" s="283" t="s">
        <v>384</v>
      </c>
      <c r="I208" s="313" t="s">
        <v>209</v>
      </c>
      <c r="J208" s="32"/>
      <c r="K208" s="32"/>
      <c r="L208" s="32"/>
      <c r="M208" s="32"/>
      <c r="N208" s="32"/>
      <c r="O208" s="32"/>
      <c r="P208" s="32"/>
      <c r="Q208" s="32"/>
      <c r="R208" s="32"/>
      <c r="S208" s="32"/>
      <c r="T208" s="32"/>
      <c r="U208" s="32"/>
      <c r="V208" s="32"/>
      <c r="W208" s="32"/>
      <c r="X208" s="32"/>
      <c r="Y208" s="32"/>
      <c r="Z208" s="32"/>
      <c r="AA208" s="32"/>
      <c r="AB208" s="32"/>
      <c r="AC208" s="32"/>
      <c r="AD208" s="32"/>
      <c r="AE208" s="32" t="s">
        <v>210</v>
      </c>
      <c r="AF208" s="32"/>
      <c r="AG208" s="32"/>
      <c r="AH208" s="32"/>
      <c r="AI208" s="32"/>
      <c r="AJ208" s="32"/>
      <c r="AK208" s="32"/>
      <c r="AL208" s="32"/>
      <c r="AM208" s="32">
        <v>15</v>
      </c>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outlineLevel="1">
      <c r="A209" s="307"/>
      <c r="B209" s="263"/>
      <c r="C209" s="302" t="s">
        <v>389</v>
      </c>
      <c r="D209" s="268"/>
      <c r="E209" s="274">
        <v>481.024</v>
      </c>
      <c r="F209" s="284"/>
      <c r="G209" s="284"/>
      <c r="H209" s="283"/>
      <c r="I209" s="313"/>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outlineLevel="1">
      <c r="A210" s="307"/>
      <c r="B210" s="259" t="s">
        <v>390</v>
      </c>
      <c r="C210" s="300"/>
      <c r="D210" s="308"/>
      <c r="E210" s="309"/>
      <c r="F210" s="310"/>
      <c r="G210" s="285"/>
      <c r="H210" s="283"/>
      <c r="I210" s="313"/>
      <c r="J210" s="32"/>
      <c r="K210" s="32"/>
      <c r="L210" s="32"/>
      <c r="M210" s="32"/>
      <c r="N210" s="32"/>
      <c r="O210" s="32"/>
      <c r="P210" s="32"/>
      <c r="Q210" s="32"/>
      <c r="R210" s="32"/>
      <c r="S210" s="32"/>
      <c r="T210" s="32"/>
      <c r="U210" s="32"/>
      <c r="V210" s="32"/>
      <c r="W210" s="32"/>
      <c r="X210" s="32"/>
      <c r="Y210" s="32"/>
      <c r="Z210" s="32"/>
      <c r="AA210" s="32"/>
      <c r="AB210" s="32"/>
      <c r="AC210" s="32">
        <v>0</v>
      </c>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outlineLevel="1">
      <c r="A211" s="311">
        <v>31</v>
      </c>
      <c r="B211" s="262" t="s">
        <v>391</v>
      </c>
      <c r="C211" s="301" t="s">
        <v>392</v>
      </c>
      <c r="D211" s="267" t="s">
        <v>217</v>
      </c>
      <c r="E211" s="273">
        <v>240.512</v>
      </c>
      <c r="F211" s="286"/>
      <c r="G211" s="284">
        <f>ROUND(E211*F211,2)</f>
        <v>0</v>
      </c>
      <c r="H211" s="283" t="s">
        <v>384</v>
      </c>
      <c r="I211" s="313" t="s">
        <v>209</v>
      </c>
      <c r="J211" s="32"/>
      <c r="K211" s="32"/>
      <c r="L211" s="32"/>
      <c r="M211" s="32"/>
      <c r="N211" s="32"/>
      <c r="O211" s="32"/>
      <c r="P211" s="32"/>
      <c r="Q211" s="32"/>
      <c r="R211" s="32"/>
      <c r="S211" s="32"/>
      <c r="T211" s="32"/>
      <c r="U211" s="32"/>
      <c r="V211" s="32"/>
      <c r="W211" s="32"/>
      <c r="X211" s="32"/>
      <c r="Y211" s="32"/>
      <c r="Z211" s="32"/>
      <c r="AA211" s="32"/>
      <c r="AB211" s="32"/>
      <c r="AC211" s="32"/>
      <c r="AD211" s="32"/>
      <c r="AE211" s="32" t="s">
        <v>210</v>
      </c>
      <c r="AF211" s="32"/>
      <c r="AG211" s="32"/>
      <c r="AH211" s="32"/>
      <c r="AI211" s="32"/>
      <c r="AJ211" s="32"/>
      <c r="AK211" s="32"/>
      <c r="AL211" s="32"/>
      <c r="AM211" s="32">
        <v>15</v>
      </c>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outlineLevel="1">
      <c r="A212" s="307"/>
      <c r="B212" s="263"/>
      <c r="C212" s="302" t="s">
        <v>393</v>
      </c>
      <c r="D212" s="268"/>
      <c r="E212" s="274">
        <v>240.512</v>
      </c>
      <c r="F212" s="284"/>
      <c r="G212" s="284"/>
      <c r="H212" s="283"/>
      <c r="I212" s="313"/>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outlineLevel="1">
      <c r="A213" s="307"/>
      <c r="B213" s="259" t="s">
        <v>394</v>
      </c>
      <c r="C213" s="300"/>
      <c r="D213" s="308"/>
      <c r="E213" s="309"/>
      <c r="F213" s="310"/>
      <c r="G213" s="285"/>
      <c r="H213" s="283"/>
      <c r="I213" s="313"/>
      <c r="J213" s="32"/>
      <c r="K213" s="32"/>
      <c r="L213" s="32"/>
      <c r="M213" s="32"/>
      <c r="N213" s="32"/>
      <c r="O213" s="32"/>
      <c r="P213" s="32"/>
      <c r="Q213" s="32"/>
      <c r="R213" s="32"/>
      <c r="S213" s="32"/>
      <c r="T213" s="32"/>
      <c r="U213" s="32"/>
      <c r="V213" s="32"/>
      <c r="W213" s="32"/>
      <c r="X213" s="32"/>
      <c r="Y213" s="32"/>
      <c r="Z213" s="32"/>
      <c r="AA213" s="32"/>
      <c r="AB213" s="32"/>
      <c r="AC213" s="32">
        <v>0</v>
      </c>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outlineLevel="1">
      <c r="A214" s="311">
        <v>32</v>
      </c>
      <c r="B214" s="262" t="s">
        <v>395</v>
      </c>
      <c r="C214" s="301" t="s">
        <v>396</v>
      </c>
      <c r="D214" s="267" t="s">
        <v>217</v>
      </c>
      <c r="E214" s="273">
        <v>240.512</v>
      </c>
      <c r="F214" s="286"/>
      <c r="G214" s="284">
        <f>ROUND(E214*F214,2)</f>
        <v>0</v>
      </c>
      <c r="H214" s="283" t="s">
        <v>384</v>
      </c>
      <c r="I214" s="313" t="s">
        <v>209</v>
      </c>
      <c r="J214" s="32"/>
      <c r="K214" s="32"/>
      <c r="L214" s="32"/>
      <c r="M214" s="32"/>
      <c r="N214" s="32"/>
      <c r="O214" s="32"/>
      <c r="P214" s="32"/>
      <c r="Q214" s="32"/>
      <c r="R214" s="32"/>
      <c r="S214" s="32"/>
      <c r="T214" s="32"/>
      <c r="U214" s="32"/>
      <c r="V214" s="32"/>
      <c r="W214" s="32"/>
      <c r="X214" s="32"/>
      <c r="Y214" s="32"/>
      <c r="Z214" s="32"/>
      <c r="AA214" s="32"/>
      <c r="AB214" s="32"/>
      <c r="AC214" s="32"/>
      <c r="AD214" s="32"/>
      <c r="AE214" s="32" t="s">
        <v>210</v>
      </c>
      <c r="AF214" s="32"/>
      <c r="AG214" s="32"/>
      <c r="AH214" s="32"/>
      <c r="AI214" s="32"/>
      <c r="AJ214" s="32"/>
      <c r="AK214" s="32"/>
      <c r="AL214" s="32"/>
      <c r="AM214" s="32">
        <v>15</v>
      </c>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outlineLevel="1">
      <c r="A215" s="307"/>
      <c r="B215" s="263"/>
      <c r="C215" s="302" t="s">
        <v>393</v>
      </c>
      <c r="D215" s="268"/>
      <c r="E215" s="274">
        <v>240.512</v>
      </c>
      <c r="F215" s="284"/>
      <c r="G215" s="284"/>
      <c r="H215" s="283"/>
      <c r="I215" s="313"/>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outlineLevel="1">
      <c r="A216" s="307"/>
      <c r="B216" s="259" t="s">
        <v>397</v>
      </c>
      <c r="C216" s="300"/>
      <c r="D216" s="308"/>
      <c r="E216" s="309"/>
      <c r="F216" s="310"/>
      <c r="G216" s="285"/>
      <c r="H216" s="283"/>
      <c r="I216" s="313"/>
      <c r="J216" s="32"/>
      <c r="K216" s="32"/>
      <c r="L216" s="32"/>
      <c r="M216" s="32"/>
      <c r="N216" s="32"/>
      <c r="O216" s="32"/>
      <c r="P216" s="32"/>
      <c r="Q216" s="32"/>
      <c r="R216" s="32"/>
      <c r="S216" s="32"/>
      <c r="T216" s="32"/>
      <c r="U216" s="32"/>
      <c r="V216" s="32"/>
      <c r="W216" s="32"/>
      <c r="X216" s="32"/>
      <c r="Y216" s="32"/>
      <c r="Z216" s="32"/>
      <c r="AA216" s="32"/>
      <c r="AB216" s="32"/>
      <c r="AC216" s="32">
        <v>1</v>
      </c>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outlineLevel="1">
      <c r="A217" s="311">
        <v>33</v>
      </c>
      <c r="B217" s="262" t="s">
        <v>398</v>
      </c>
      <c r="C217" s="301" t="s">
        <v>399</v>
      </c>
      <c r="D217" s="267" t="s">
        <v>217</v>
      </c>
      <c r="E217" s="273">
        <v>481.024</v>
      </c>
      <c r="F217" s="286"/>
      <c r="G217" s="284">
        <f>ROUND(E217*F217,2)</f>
        <v>0</v>
      </c>
      <c r="H217" s="283" t="s">
        <v>384</v>
      </c>
      <c r="I217" s="313" t="s">
        <v>209</v>
      </c>
      <c r="J217" s="32"/>
      <c r="K217" s="32"/>
      <c r="L217" s="32"/>
      <c r="M217" s="32"/>
      <c r="N217" s="32"/>
      <c r="O217" s="32"/>
      <c r="P217" s="32"/>
      <c r="Q217" s="32"/>
      <c r="R217" s="32"/>
      <c r="S217" s="32"/>
      <c r="T217" s="32"/>
      <c r="U217" s="32"/>
      <c r="V217" s="32"/>
      <c r="W217" s="32"/>
      <c r="X217" s="32"/>
      <c r="Y217" s="32"/>
      <c r="Z217" s="32"/>
      <c r="AA217" s="32"/>
      <c r="AB217" s="32"/>
      <c r="AC217" s="32"/>
      <c r="AD217" s="32"/>
      <c r="AE217" s="32" t="s">
        <v>210</v>
      </c>
      <c r="AF217" s="32"/>
      <c r="AG217" s="32"/>
      <c r="AH217" s="32"/>
      <c r="AI217" s="32"/>
      <c r="AJ217" s="32"/>
      <c r="AK217" s="32"/>
      <c r="AL217" s="32"/>
      <c r="AM217" s="32">
        <v>15</v>
      </c>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outlineLevel="1">
      <c r="A218" s="307"/>
      <c r="B218" s="263"/>
      <c r="C218" s="302" t="s">
        <v>400</v>
      </c>
      <c r="D218" s="268"/>
      <c r="E218" s="274">
        <v>481.024</v>
      </c>
      <c r="F218" s="284"/>
      <c r="G218" s="284"/>
      <c r="H218" s="283"/>
      <c r="I218" s="313"/>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outlineLevel="1">
      <c r="A219" s="307"/>
      <c r="B219" s="259" t="s">
        <v>401</v>
      </c>
      <c r="C219" s="300"/>
      <c r="D219" s="308"/>
      <c r="E219" s="309"/>
      <c r="F219" s="310"/>
      <c r="G219" s="285"/>
      <c r="H219" s="283"/>
      <c r="I219" s="313"/>
      <c r="J219" s="32"/>
      <c r="K219" s="32"/>
      <c r="L219" s="32"/>
      <c r="M219" s="32"/>
      <c r="N219" s="32"/>
      <c r="O219" s="32"/>
      <c r="P219" s="32"/>
      <c r="Q219" s="32"/>
      <c r="R219" s="32"/>
      <c r="S219" s="32"/>
      <c r="T219" s="32"/>
      <c r="U219" s="32"/>
      <c r="V219" s="32"/>
      <c r="W219" s="32"/>
      <c r="X219" s="32"/>
      <c r="Y219" s="32"/>
      <c r="Z219" s="32"/>
      <c r="AA219" s="32"/>
      <c r="AB219" s="32"/>
      <c r="AC219" s="32">
        <v>0</v>
      </c>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outlineLevel="1">
      <c r="A220" s="311">
        <v>34</v>
      </c>
      <c r="B220" s="262" t="s">
        <v>402</v>
      </c>
      <c r="C220" s="301" t="s">
        <v>396</v>
      </c>
      <c r="D220" s="267" t="s">
        <v>217</v>
      </c>
      <c r="E220" s="273">
        <v>240.512</v>
      </c>
      <c r="F220" s="286"/>
      <c r="G220" s="284">
        <f>ROUND(E220*F220,2)</f>
        <v>0</v>
      </c>
      <c r="H220" s="283" t="s">
        <v>384</v>
      </c>
      <c r="I220" s="313" t="s">
        <v>209</v>
      </c>
      <c r="J220" s="32"/>
      <c r="K220" s="32"/>
      <c r="L220" s="32"/>
      <c r="M220" s="32"/>
      <c r="N220" s="32"/>
      <c r="O220" s="32"/>
      <c r="P220" s="32"/>
      <c r="Q220" s="32"/>
      <c r="R220" s="32"/>
      <c r="S220" s="32"/>
      <c r="T220" s="32"/>
      <c r="U220" s="32"/>
      <c r="V220" s="32"/>
      <c r="W220" s="32"/>
      <c r="X220" s="32"/>
      <c r="Y220" s="32"/>
      <c r="Z220" s="32"/>
      <c r="AA220" s="32"/>
      <c r="AB220" s="32"/>
      <c r="AC220" s="32"/>
      <c r="AD220" s="32"/>
      <c r="AE220" s="32" t="s">
        <v>210</v>
      </c>
      <c r="AF220" s="32"/>
      <c r="AG220" s="32"/>
      <c r="AH220" s="32"/>
      <c r="AI220" s="32"/>
      <c r="AJ220" s="32"/>
      <c r="AK220" s="32"/>
      <c r="AL220" s="32"/>
      <c r="AM220" s="32">
        <v>15</v>
      </c>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outlineLevel="1">
      <c r="A221" s="307"/>
      <c r="B221" s="263"/>
      <c r="C221" s="302" t="s">
        <v>393</v>
      </c>
      <c r="D221" s="268"/>
      <c r="E221" s="274">
        <v>240.512</v>
      </c>
      <c r="F221" s="284"/>
      <c r="G221" s="284"/>
      <c r="H221" s="283"/>
      <c r="I221" s="313"/>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outlineLevel="1">
      <c r="A222" s="307"/>
      <c r="B222" s="259" t="s">
        <v>403</v>
      </c>
      <c r="C222" s="300"/>
      <c r="D222" s="308"/>
      <c r="E222" s="309"/>
      <c r="F222" s="310"/>
      <c r="G222" s="285"/>
      <c r="H222" s="283"/>
      <c r="I222" s="313"/>
      <c r="J222" s="32"/>
      <c r="K222" s="32"/>
      <c r="L222" s="32"/>
      <c r="M222" s="32"/>
      <c r="N222" s="32"/>
      <c r="O222" s="32"/>
      <c r="P222" s="32"/>
      <c r="Q222" s="32"/>
      <c r="R222" s="32"/>
      <c r="S222" s="32"/>
      <c r="T222" s="32"/>
      <c r="U222" s="32"/>
      <c r="V222" s="32"/>
      <c r="W222" s="32"/>
      <c r="X222" s="32"/>
      <c r="Y222" s="32"/>
      <c r="Z222" s="32"/>
      <c r="AA222" s="32"/>
      <c r="AB222" s="32"/>
      <c r="AC222" s="32">
        <v>0</v>
      </c>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outlineLevel="1">
      <c r="A223" s="311">
        <v>35</v>
      </c>
      <c r="B223" s="262" t="s">
        <v>404</v>
      </c>
      <c r="C223" s="301" t="s">
        <v>405</v>
      </c>
      <c r="D223" s="267" t="s">
        <v>338</v>
      </c>
      <c r="E223" s="273">
        <v>2</v>
      </c>
      <c r="F223" s="286"/>
      <c r="G223" s="284">
        <f>ROUND(E223*F223,2)</f>
        <v>0</v>
      </c>
      <c r="H223" s="283" t="s">
        <v>384</v>
      </c>
      <c r="I223" s="313" t="s">
        <v>209</v>
      </c>
      <c r="J223" s="32"/>
      <c r="K223" s="32"/>
      <c r="L223" s="32"/>
      <c r="M223" s="32"/>
      <c r="N223" s="32"/>
      <c r="O223" s="32"/>
      <c r="P223" s="32"/>
      <c r="Q223" s="32"/>
      <c r="R223" s="32"/>
      <c r="S223" s="32"/>
      <c r="T223" s="32"/>
      <c r="U223" s="32"/>
      <c r="V223" s="32"/>
      <c r="W223" s="32"/>
      <c r="X223" s="32"/>
      <c r="Y223" s="32"/>
      <c r="Z223" s="32"/>
      <c r="AA223" s="32"/>
      <c r="AB223" s="32"/>
      <c r="AC223" s="32"/>
      <c r="AD223" s="32"/>
      <c r="AE223" s="32" t="s">
        <v>210</v>
      </c>
      <c r="AF223" s="32"/>
      <c r="AG223" s="32"/>
      <c r="AH223" s="32"/>
      <c r="AI223" s="32"/>
      <c r="AJ223" s="32"/>
      <c r="AK223" s="32"/>
      <c r="AL223" s="32"/>
      <c r="AM223" s="32">
        <v>15</v>
      </c>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outlineLevel="1">
      <c r="A224" s="307"/>
      <c r="B224" s="259" t="s">
        <v>406</v>
      </c>
      <c r="C224" s="300"/>
      <c r="D224" s="308"/>
      <c r="E224" s="309"/>
      <c r="F224" s="310"/>
      <c r="G224" s="285"/>
      <c r="H224" s="283"/>
      <c r="I224" s="313"/>
      <c r="J224" s="32"/>
      <c r="K224" s="32"/>
      <c r="L224" s="32"/>
      <c r="M224" s="32"/>
      <c r="N224" s="32"/>
      <c r="O224" s="32"/>
      <c r="P224" s="32"/>
      <c r="Q224" s="32"/>
      <c r="R224" s="32"/>
      <c r="S224" s="32"/>
      <c r="T224" s="32"/>
      <c r="U224" s="32"/>
      <c r="V224" s="32"/>
      <c r="W224" s="32"/>
      <c r="X224" s="32"/>
      <c r="Y224" s="32"/>
      <c r="Z224" s="32"/>
      <c r="AA224" s="32"/>
      <c r="AB224" s="32"/>
      <c r="AC224" s="32">
        <v>1</v>
      </c>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outlineLevel="1">
      <c r="A225" s="311">
        <v>36</v>
      </c>
      <c r="B225" s="262" t="s">
        <v>407</v>
      </c>
      <c r="C225" s="301" t="s">
        <v>405</v>
      </c>
      <c r="D225" s="267" t="s">
        <v>338</v>
      </c>
      <c r="E225" s="273">
        <v>4</v>
      </c>
      <c r="F225" s="286"/>
      <c r="G225" s="284">
        <f>ROUND(E225*F225,2)</f>
        <v>0</v>
      </c>
      <c r="H225" s="283" t="s">
        <v>384</v>
      </c>
      <c r="I225" s="313" t="s">
        <v>209</v>
      </c>
      <c r="J225" s="32"/>
      <c r="K225" s="32"/>
      <c r="L225" s="32"/>
      <c r="M225" s="32"/>
      <c r="N225" s="32"/>
      <c r="O225" s="32"/>
      <c r="P225" s="32"/>
      <c r="Q225" s="32"/>
      <c r="R225" s="32"/>
      <c r="S225" s="32"/>
      <c r="T225" s="32"/>
      <c r="U225" s="32"/>
      <c r="V225" s="32"/>
      <c r="W225" s="32"/>
      <c r="X225" s="32"/>
      <c r="Y225" s="32"/>
      <c r="Z225" s="32"/>
      <c r="AA225" s="32"/>
      <c r="AB225" s="32"/>
      <c r="AC225" s="32"/>
      <c r="AD225" s="32"/>
      <c r="AE225" s="32" t="s">
        <v>210</v>
      </c>
      <c r="AF225" s="32"/>
      <c r="AG225" s="32"/>
      <c r="AH225" s="32"/>
      <c r="AI225" s="32"/>
      <c r="AJ225" s="32"/>
      <c r="AK225" s="32"/>
      <c r="AL225" s="32"/>
      <c r="AM225" s="32">
        <v>15</v>
      </c>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outlineLevel="1">
      <c r="A226" s="307"/>
      <c r="B226" s="263"/>
      <c r="C226" s="302" t="s">
        <v>408</v>
      </c>
      <c r="D226" s="268"/>
      <c r="E226" s="274">
        <v>4</v>
      </c>
      <c r="F226" s="284"/>
      <c r="G226" s="284"/>
      <c r="H226" s="283"/>
      <c r="I226" s="313"/>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outlineLevel="1">
      <c r="A227" s="307"/>
      <c r="B227" s="259" t="s">
        <v>409</v>
      </c>
      <c r="C227" s="300"/>
      <c r="D227" s="308"/>
      <c r="E227" s="309"/>
      <c r="F227" s="310"/>
      <c r="G227" s="285"/>
      <c r="H227" s="283"/>
      <c r="I227" s="313"/>
      <c r="J227" s="32"/>
      <c r="K227" s="32"/>
      <c r="L227" s="32"/>
      <c r="M227" s="32"/>
      <c r="N227" s="32"/>
      <c r="O227" s="32"/>
      <c r="P227" s="32"/>
      <c r="Q227" s="32"/>
      <c r="R227" s="32"/>
      <c r="S227" s="32"/>
      <c r="T227" s="32"/>
      <c r="U227" s="32"/>
      <c r="V227" s="32"/>
      <c r="W227" s="32"/>
      <c r="X227" s="32"/>
      <c r="Y227" s="32"/>
      <c r="Z227" s="32"/>
      <c r="AA227" s="32"/>
      <c r="AB227" s="32"/>
      <c r="AC227" s="32">
        <v>0</v>
      </c>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outlineLevel="1">
      <c r="A228" s="307"/>
      <c r="B228" s="259" t="s">
        <v>410</v>
      </c>
      <c r="C228" s="300"/>
      <c r="D228" s="308"/>
      <c r="E228" s="309"/>
      <c r="F228" s="310"/>
      <c r="G228" s="285"/>
      <c r="H228" s="283"/>
      <c r="I228" s="313"/>
      <c r="J228" s="32"/>
      <c r="K228" s="32"/>
      <c r="L228" s="32"/>
      <c r="M228" s="32"/>
      <c r="N228" s="32"/>
      <c r="O228" s="32"/>
      <c r="P228" s="32"/>
      <c r="Q228" s="32"/>
      <c r="R228" s="32"/>
      <c r="S228" s="32"/>
      <c r="T228" s="32"/>
      <c r="U228" s="32"/>
      <c r="V228" s="32"/>
      <c r="W228" s="32"/>
      <c r="X228" s="32"/>
      <c r="Y228" s="32"/>
      <c r="Z228" s="32"/>
      <c r="AA228" s="32"/>
      <c r="AB228" s="32"/>
      <c r="AC228" s="32"/>
      <c r="AD228" s="32"/>
      <c r="AE228" s="32" t="s">
        <v>204</v>
      </c>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outlineLevel="1">
      <c r="A229" s="311">
        <v>37</v>
      </c>
      <c r="B229" s="262" t="s">
        <v>411</v>
      </c>
      <c r="C229" s="301" t="s">
        <v>405</v>
      </c>
      <c r="D229" s="267" t="s">
        <v>338</v>
      </c>
      <c r="E229" s="273">
        <v>2</v>
      </c>
      <c r="F229" s="286"/>
      <c r="G229" s="284">
        <f>ROUND(E229*F229,2)</f>
        <v>0</v>
      </c>
      <c r="H229" s="283" t="s">
        <v>384</v>
      </c>
      <c r="I229" s="313" t="s">
        <v>209</v>
      </c>
      <c r="J229" s="32"/>
      <c r="K229" s="32"/>
      <c r="L229" s="32"/>
      <c r="M229" s="32"/>
      <c r="N229" s="32"/>
      <c r="O229" s="32"/>
      <c r="P229" s="32"/>
      <c r="Q229" s="32"/>
      <c r="R229" s="32"/>
      <c r="S229" s="32"/>
      <c r="T229" s="32"/>
      <c r="U229" s="32"/>
      <c r="V229" s="32"/>
      <c r="W229" s="32"/>
      <c r="X229" s="32"/>
      <c r="Y229" s="32"/>
      <c r="Z229" s="32"/>
      <c r="AA229" s="32"/>
      <c r="AB229" s="32"/>
      <c r="AC229" s="32"/>
      <c r="AD229" s="32"/>
      <c r="AE229" s="32" t="s">
        <v>210</v>
      </c>
      <c r="AF229" s="32"/>
      <c r="AG229" s="32"/>
      <c r="AH229" s="32"/>
      <c r="AI229" s="32"/>
      <c r="AJ229" s="32"/>
      <c r="AK229" s="32"/>
      <c r="AL229" s="32"/>
      <c r="AM229" s="32">
        <v>15</v>
      </c>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outlineLevel="1">
      <c r="A230" s="307"/>
      <c r="B230" s="263"/>
      <c r="C230" s="302" t="s">
        <v>412</v>
      </c>
      <c r="D230" s="268"/>
      <c r="E230" s="274">
        <v>2</v>
      </c>
      <c r="F230" s="284"/>
      <c r="G230" s="284"/>
      <c r="H230" s="283"/>
      <c r="I230" s="313"/>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c r="A231" s="306" t="s">
        <v>200</v>
      </c>
      <c r="B231" s="261" t="s">
        <v>124</v>
      </c>
      <c r="C231" s="298" t="s">
        <v>125</v>
      </c>
      <c r="D231" s="265"/>
      <c r="E231" s="271"/>
      <c r="F231" s="287">
        <f>SUM(G232:G233)</f>
        <v>0</v>
      </c>
      <c r="G231" s="288"/>
      <c r="H231" s="280"/>
      <c r="I231" s="312"/>
      <c r="AE231" t="s">
        <v>201</v>
      </c>
    </row>
    <row r="232" spans="1:60" outlineLevel="1">
      <c r="A232" s="311">
        <v>38</v>
      </c>
      <c r="B232" s="262" t="s">
        <v>413</v>
      </c>
      <c r="C232" s="301" t="s">
        <v>414</v>
      </c>
      <c r="D232" s="267" t="s">
        <v>207</v>
      </c>
      <c r="E232" s="273">
        <v>8</v>
      </c>
      <c r="F232" s="286"/>
      <c r="G232" s="284">
        <f>ROUND(E232*F232,2)</f>
        <v>0</v>
      </c>
      <c r="H232" s="283"/>
      <c r="I232" s="313" t="s">
        <v>242</v>
      </c>
      <c r="J232" s="32"/>
      <c r="K232" s="32"/>
      <c r="L232" s="32"/>
      <c r="M232" s="32"/>
      <c r="N232" s="32"/>
      <c r="O232" s="32"/>
      <c r="P232" s="32"/>
      <c r="Q232" s="32"/>
      <c r="R232" s="32"/>
      <c r="S232" s="32"/>
      <c r="T232" s="32"/>
      <c r="U232" s="32"/>
      <c r="V232" s="32"/>
      <c r="W232" s="32"/>
      <c r="X232" s="32"/>
      <c r="Y232" s="32"/>
      <c r="Z232" s="32"/>
      <c r="AA232" s="32"/>
      <c r="AB232" s="32"/>
      <c r="AC232" s="32"/>
      <c r="AD232" s="32"/>
      <c r="AE232" s="32" t="s">
        <v>243</v>
      </c>
      <c r="AF232" s="32" t="s">
        <v>244</v>
      </c>
      <c r="AG232" s="32"/>
      <c r="AH232" s="32"/>
      <c r="AI232" s="32"/>
      <c r="AJ232" s="32"/>
      <c r="AK232" s="32"/>
      <c r="AL232" s="32"/>
      <c r="AM232" s="32">
        <v>15</v>
      </c>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outlineLevel="1">
      <c r="A233" s="307"/>
      <c r="B233" s="263"/>
      <c r="C233" s="302" t="s">
        <v>415</v>
      </c>
      <c r="D233" s="268"/>
      <c r="E233" s="274">
        <v>8</v>
      </c>
      <c r="F233" s="284"/>
      <c r="G233" s="284"/>
      <c r="H233" s="283"/>
      <c r="I233" s="313"/>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c r="A234" s="306" t="s">
        <v>200</v>
      </c>
      <c r="B234" s="261" t="s">
        <v>126</v>
      </c>
      <c r="C234" s="298" t="s">
        <v>127</v>
      </c>
      <c r="D234" s="265"/>
      <c r="E234" s="271"/>
      <c r="F234" s="287">
        <f>SUM(G235:G237)</f>
        <v>0</v>
      </c>
      <c r="G234" s="288"/>
      <c r="H234" s="280"/>
      <c r="I234" s="312"/>
      <c r="AE234" t="s">
        <v>201</v>
      </c>
    </row>
    <row r="235" spans="1:60" outlineLevel="1">
      <c r="A235" s="307"/>
      <c r="B235" s="258" t="s">
        <v>416</v>
      </c>
      <c r="C235" s="299"/>
      <c r="D235" s="266"/>
      <c r="E235" s="272"/>
      <c r="F235" s="281"/>
      <c r="G235" s="282"/>
      <c r="H235" s="283"/>
      <c r="I235" s="313"/>
      <c r="J235" s="32"/>
      <c r="K235" s="32"/>
      <c r="L235" s="32"/>
      <c r="M235" s="32"/>
      <c r="N235" s="32"/>
      <c r="O235" s="32"/>
      <c r="P235" s="32"/>
      <c r="Q235" s="32"/>
      <c r="R235" s="32"/>
      <c r="S235" s="32"/>
      <c r="T235" s="32"/>
      <c r="U235" s="32"/>
      <c r="V235" s="32"/>
      <c r="W235" s="32"/>
      <c r="X235" s="32"/>
      <c r="Y235" s="32"/>
      <c r="Z235" s="32"/>
      <c r="AA235" s="32"/>
      <c r="AB235" s="32"/>
      <c r="AC235" s="32">
        <v>0</v>
      </c>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outlineLevel="1">
      <c r="A236" s="311">
        <v>39</v>
      </c>
      <c r="B236" s="262" t="s">
        <v>417</v>
      </c>
      <c r="C236" s="301" t="s">
        <v>418</v>
      </c>
      <c r="D236" s="267" t="s">
        <v>217</v>
      </c>
      <c r="E236" s="273">
        <v>419.6302</v>
      </c>
      <c r="F236" s="286"/>
      <c r="G236" s="284">
        <f>ROUND(E236*F236,2)</f>
        <v>0</v>
      </c>
      <c r="H236" s="283" t="s">
        <v>419</v>
      </c>
      <c r="I236" s="313" t="s">
        <v>209</v>
      </c>
      <c r="J236" s="32"/>
      <c r="K236" s="32"/>
      <c r="L236" s="32"/>
      <c r="M236" s="32"/>
      <c r="N236" s="32"/>
      <c r="O236" s="32"/>
      <c r="P236" s="32"/>
      <c r="Q236" s="32"/>
      <c r="R236" s="32"/>
      <c r="S236" s="32"/>
      <c r="T236" s="32"/>
      <c r="U236" s="32"/>
      <c r="V236" s="32"/>
      <c r="W236" s="32"/>
      <c r="X236" s="32"/>
      <c r="Y236" s="32"/>
      <c r="Z236" s="32"/>
      <c r="AA236" s="32"/>
      <c r="AB236" s="32"/>
      <c r="AC236" s="32"/>
      <c r="AD236" s="32"/>
      <c r="AE236" s="32" t="s">
        <v>210</v>
      </c>
      <c r="AF236" s="32"/>
      <c r="AG236" s="32"/>
      <c r="AH236" s="32"/>
      <c r="AI236" s="32"/>
      <c r="AJ236" s="32"/>
      <c r="AK236" s="32"/>
      <c r="AL236" s="32"/>
      <c r="AM236" s="32">
        <v>15</v>
      </c>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outlineLevel="1">
      <c r="A237" s="307"/>
      <c r="B237" s="263"/>
      <c r="C237" s="302" t="s">
        <v>420</v>
      </c>
      <c r="D237" s="268"/>
      <c r="E237" s="274">
        <v>419.6302</v>
      </c>
      <c r="F237" s="284"/>
      <c r="G237" s="284"/>
      <c r="H237" s="283"/>
      <c r="I237" s="313"/>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c r="A238" s="306" t="s">
        <v>200</v>
      </c>
      <c r="B238" s="261" t="s">
        <v>128</v>
      </c>
      <c r="C238" s="298" t="s">
        <v>129</v>
      </c>
      <c r="D238" s="265"/>
      <c r="E238" s="271"/>
      <c r="F238" s="287">
        <f>SUM(G239:G245)</f>
        <v>0</v>
      </c>
      <c r="G238" s="288"/>
      <c r="H238" s="280"/>
      <c r="I238" s="312"/>
      <c r="AE238" t="s">
        <v>201</v>
      </c>
    </row>
    <row r="239" spans="1:60" outlineLevel="1">
      <c r="A239" s="307"/>
      <c r="B239" s="258" t="s">
        <v>421</v>
      </c>
      <c r="C239" s="299"/>
      <c r="D239" s="266"/>
      <c r="E239" s="272"/>
      <c r="F239" s="281"/>
      <c r="G239" s="282"/>
      <c r="H239" s="283"/>
      <c r="I239" s="313"/>
      <c r="J239" s="32"/>
      <c r="K239" s="32"/>
      <c r="L239" s="32"/>
      <c r="M239" s="32"/>
      <c r="N239" s="32"/>
      <c r="O239" s="32"/>
      <c r="P239" s="32"/>
      <c r="Q239" s="32"/>
      <c r="R239" s="32"/>
      <c r="S239" s="32"/>
      <c r="T239" s="32"/>
      <c r="U239" s="32"/>
      <c r="V239" s="32"/>
      <c r="W239" s="32"/>
      <c r="X239" s="32"/>
      <c r="Y239" s="32"/>
      <c r="Z239" s="32"/>
      <c r="AA239" s="32"/>
      <c r="AB239" s="32"/>
      <c r="AC239" s="32">
        <v>0</v>
      </c>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outlineLevel="1">
      <c r="A240" s="307"/>
      <c r="B240" s="259" t="s">
        <v>422</v>
      </c>
      <c r="C240" s="300"/>
      <c r="D240" s="308"/>
      <c r="E240" s="309"/>
      <c r="F240" s="310"/>
      <c r="G240" s="285"/>
      <c r="H240" s="283"/>
      <c r="I240" s="313"/>
      <c r="J240" s="32"/>
      <c r="K240" s="32"/>
      <c r="L240" s="32"/>
      <c r="M240" s="32"/>
      <c r="N240" s="32"/>
      <c r="O240" s="32"/>
      <c r="P240" s="32"/>
      <c r="Q240" s="32"/>
      <c r="R240" s="32"/>
      <c r="S240" s="32"/>
      <c r="T240" s="32"/>
      <c r="U240" s="32"/>
      <c r="V240" s="32"/>
      <c r="W240" s="32"/>
      <c r="X240" s="32"/>
      <c r="Y240" s="32"/>
      <c r="Z240" s="32"/>
      <c r="AA240" s="32"/>
      <c r="AB240" s="32"/>
      <c r="AC240" s="32"/>
      <c r="AD240" s="32"/>
      <c r="AE240" s="32" t="s">
        <v>204</v>
      </c>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outlineLevel="1">
      <c r="A241" s="307"/>
      <c r="B241" s="259" t="s">
        <v>423</v>
      </c>
      <c r="C241" s="300"/>
      <c r="D241" s="308"/>
      <c r="E241" s="309"/>
      <c r="F241" s="310"/>
      <c r="G241" s="285"/>
      <c r="H241" s="283"/>
      <c r="I241" s="313"/>
      <c r="J241" s="32"/>
      <c r="K241" s="32"/>
      <c r="L241" s="32"/>
      <c r="M241" s="32"/>
      <c r="N241" s="32"/>
      <c r="O241" s="32"/>
      <c r="P241" s="32"/>
      <c r="Q241" s="32"/>
      <c r="R241" s="32"/>
      <c r="S241" s="32"/>
      <c r="T241" s="32"/>
      <c r="U241" s="32"/>
      <c r="V241" s="32"/>
      <c r="W241" s="32"/>
      <c r="X241" s="32"/>
      <c r="Y241" s="32"/>
      <c r="Z241" s="32"/>
      <c r="AA241" s="32"/>
      <c r="AB241" s="32"/>
      <c r="AC241" s="32">
        <v>1</v>
      </c>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outlineLevel="1">
      <c r="A242" s="311">
        <v>40</v>
      </c>
      <c r="B242" s="262" t="s">
        <v>424</v>
      </c>
      <c r="C242" s="301" t="s">
        <v>425</v>
      </c>
      <c r="D242" s="267" t="s">
        <v>426</v>
      </c>
      <c r="E242" s="273">
        <v>19.262</v>
      </c>
      <c r="F242" s="286"/>
      <c r="G242" s="284">
        <f>ROUND(E242*F242,2)</f>
        <v>0</v>
      </c>
      <c r="H242" s="283" t="s">
        <v>208</v>
      </c>
      <c r="I242" s="313" t="s">
        <v>209</v>
      </c>
      <c r="J242" s="32"/>
      <c r="K242" s="32"/>
      <c r="L242" s="32"/>
      <c r="M242" s="32"/>
      <c r="N242" s="32"/>
      <c r="O242" s="32"/>
      <c r="P242" s="32"/>
      <c r="Q242" s="32"/>
      <c r="R242" s="32"/>
      <c r="S242" s="32"/>
      <c r="T242" s="32"/>
      <c r="U242" s="32"/>
      <c r="V242" s="32"/>
      <c r="W242" s="32"/>
      <c r="X242" s="32"/>
      <c r="Y242" s="32"/>
      <c r="Z242" s="32"/>
      <c r="AA242" s="32"/>
      <c r="AB242" s="32"/>
      <c r="AC242" s="32"/>
      <c r="AD242" s="32"/>
      <c r="AE242" s="32" t="s">
        <v>210</v>
      </c>
      <c r="AF242" s="32"/>
      <c r="AG242" s="32"/>
      <c r="AH242" s="32"/>
      <c r="AI242" s="32"/>
      <c r="AJ242" s="32"/>
      <c r="AK242" s="32"/>
      <c r="AL242" s="32"/>
      <c r="AM242" s="32">
        <v>15</v>
      </c>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outlineLevel="1">
      <c r="A243" s="307"/>
      <c r="B243" s="263"/>
      <c r="C243" s="302" t="s">
        <v>427</v>
      </c>
      <c r="D243" s="268"/>
      <c r="E243" s="274"/>
      <c r="F243" s="284"/>
      <c r="G243" s="284"/>
      <c r="H243" s="283"/>
      <c r="I243" s="313"/>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outlineLevel="1">
      <c r="A244" s="307"/>
      <c r="B244" s="263"/>
      <c r="C244" s="302" t="s">
        <v>428</v>
      </c>
      <c r="D244" s="268"/>
      <c r="E244" s="274"/>
      <c r="F244" s="284"/>
      <c r="G244" s="284"/>
      <c r="H244" s="283"/>
      <c r="I244" s="313"/>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outlineLevel="1">
      <c r="A245" s="307"/>
      <c r="B245" s="263"/>
      <c r="C245" s="302" t="s">
        <v>429</v>
      </c>
      <c r="D245" s="268"/>
      <c r="E245" s="274">
        <v>19.262</v>
      </c>
      <c r="F245" s="284"/>
      <c r="G245" s="284"/>
      <c r="H245" s="283"/>
      <c r="I245" s="313"/>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c r="A246" s="306" t="s">
        <v>200</v>
      </c>
      <c r="B246" s="261" t="s">
        <v>130</v>
      </c>
      <c r="C246" s="298" t="s">
        <v>131</v>
      </c>
      <c r="D246" s="265"/>
      <c r="E246" s="271"/>
      <c r="F246" s="287">
        <f>SUM(G247:G266)</f>
        <v>0</v>
      </c>
      <c r="G246" s="288"/>
      <c r="H246" s="280"/>
      <c r="I246" s="312"/>
      <c r="AE246" t="s">
        <v>201</v>
      </c>
    </row>
    <row r="247" spans="1:60" outlineLevel="1">
      <c r="A247" s="307"/>
      <c r="B247" s="258" t="s">
        <v>430</v>
      </c>
      <c r="C247" s="299"/>
      <c r="D247" s="266"/>
      <c r="E247" s="272"/>
      <c r="F247" s="281"/>
      <c r="G247" s="282"/>
      <c r="H247" s="283"/>
      <c r="I247" s="313"/>
      <c r="J247" s="32"/>
      <c r="K247" s="32"/>
      <c r="L247" s="32"/>
      <c r="M247" s="32"/>
      <c r="N247" s="32"/>
      <c r="O247" s="32"/>
      <c r="P247" s="32"/>
      <c r="Q247" s="32"/>
      <c r="R247" s="32"/>
      <c r="S247" s="32"/>
      <c r="T247" s="32"/>
      <c r="U247" s="32"/>
      <c r="V247" s="32"/>
      <c r="W247" s="32"/>
      <c r="X247" s="32"/>
      <c r="Y247" s="32"/>
      <c r="Z247" s="32"/>
      <c r="AA247" s="32"/>
      <c r="AB247" s="32"/>
      <c r="AC247" s="32">
        <v>0</v>
      </c>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outlineLevel="1">
      <c r="A248" s="311">
        <v>41</v>
      </c>
      <c r="B248" s="262" t="s">
        <v>431</v>
      </c>
      <c r="C248" s="301" t="s">
        <v>432</v>
      </c>
      <c r="D248" s="267" t="s">
        <v>217</v>
      </c>
      <c r="E248" s="273">
        <v>191.48560000000001</v>
      </c>
      <c r="F248" s="286"/>
      <c r="G248" s="284">
        <f>ROUND(E248*F248,2)</f>
        <v>0</v>
      </c>
      <c r="H248" s="283" t="s">
        <v>433</v>
      </c>
      <c r="I248" s="313" t="s">
        <v>209</v>
      </c>
      <c r="J248" s="32"/>
      <c r="K248" s="32"/>
      <c r="L248" s="32"/>
      <c r="M248" s="32"/>
      <c r="N248" s="32"/>
      <c r="O248" s="32"/>
      <c r="P248" s="32"/>
      <c r="Q248" s="32"/>
      <c r="R248" s="32"/>
      <c r="S248" s="32"/>
      <c r="T248" s="32"/>
      <c r="U248" s="32"/>
      <c r="V248" s="32"/>
      <c r="W248" s="32"/>
      <c r="X248" s="32"/>
      <c r="Y248" s="32"/>
      <c r="Z248" s="32"/>
      <c r="AA248" s="32"/>
      <c r="AB248" s="32"/>
      <c r="AC248" s="32"/>
      <c r="AD248" s="32"/>
      <c r="AE248" s="32" t="s">
        <v>210</v>
      </c>
      <c r="AF248" s="32"/>
      <c r="AG248" s="32"/>
      <c r="AH248" s="32"/>
      <c r="AI248" s="32"/>
      <c r="AJ248" s="32"/>
      <c r="AK248" s="32"/>
      <c r="AL248" s="32"/>
      <c r="AM248" s="32">
        <v>15</v>
      </c>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outlineLevel="1">
      <c r="A249" s="307"/>
      <c r="B249" s="263"/>
      <c r="C249" s="303" t="s">
        <v>434</v>
      </c>
      <c r="D249" s="269"/>
      <c r="E249" s="275"/>
      <c r="F249" s="289"/>
      <c r="G249" s="290"/>
      <c r="H249" s="283"/>
      <c r="I249" s="313"/>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251" t="str">
        <f>C249</f>
        <v>Nařezání izolace na potřebný rozměr a položení na podklad ve dvou vrstvách bez dodávky izolace.</v>
      </c>
      <c r="BB249" s="32"/>
      <c r="BC249" s="32"/>
      <c r="BD249" s="32"/>
      <c r="BE249" s="32"/>
      <c r="BF249" s="32"/>
      <c r="BG249" s="32"/>
      <c r="BH249" s="32"/>
    </row>
    <row r="250" spans="1:60" outlineLevel="1">
      <c r="A250" s="307"/>
      <c r="B250" s="263"/>
      <c r="C250" s="302" t="s">
        <v>435</v>
      </c>
      <c r="D250" s="268"/>
      <c r="E250" s="274"/>
      <c r="F250" s="284"/>
      <c r="G250" s="284"/>
      <c r="H250" s="283"/>
      <c r="I250" s="313"/>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outlineLevel="1">
      <c r="A251" s="307"/>
      <c r="B251" s="263"/>
      <c r="C251" s="302" t="s">
        <v>436</v>
      </c>
      <c r="D251" s="268"/>
      <c r="E251" s="274">
        <v>191.48560000000001</v>
      </c>
      <c r="F251" s="284"/>
      <c r="G251" s="284"/>
      <c r="H251" s="283"/>
      <c r="I251" s="313"/>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outlineLevel="1">
      <c r="A252" s="311">
        <v>42</v>
      </c>
      <c r="B252" s="262" t="s">
        <v>437</v>
      </c>
      <c r="C252" s="301" t="s">
        <v>438</v>
      </c>
      <c r="D252" s="267" t="s">
        <v>217</v>
      </c>
      <c r="E252" s="273">
        <v>195.31531000000001</v>
      </c>
      <c r="F252" s="286"/>
      <c r="G252" s="284">
        <f>ROUND(E252*F252,2)</f>
        <v>0</v>
      </c>
      <c r="H252" s="283"/>
      <c r="I252" s="313" t="s">
        <v>242</v>
      </c>
      <c r="J252" s="32"/>
      <c r="K252" s="32"/>
      <c r="L252" s="32"/>
      <c r="M252" s="32"/>
      <c r="N252" s="32"/>
      <c r="O252" s="32"/>
      <c r="P252" s="32"/>
      <c r="Q252" s="32"/>
      <c r="R252" s="32"/>
      <c r="S252" s="32"/>
      <c r="T252" s="32"/>
      <c r="U252" s="32"/>
      <c r="V252" s="32"/>
      <c r="W252" s="32"/>
      <c r="X252" s="32"/>
      <c r="Y252" s="32"/>
      <c r="Z252" s="32"/>
      <c r="AA252" s="32"/>
      <c r="AB252" s="32"/>
      <c r="AC252" s="32"/>
      <c r="AD252" s="32"/>
      <c r="AE252" s="32" t="s">
        <v>243</v>
      </c>
      <c r="AF252" s="32" t="s">
        <v>370</v>
      </c>
      <c r="AG252" s="32"/>
      <c r="AH252" s="32"/>
      <c r="AI252" s="32"/>
      <c r="AJ252" s="32"/>
      <c r="AK252" s="32"/>
      <c r="AL252" s="32"/>
      <c r="AM252" s="32">
        <v>15</v>
      </c>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outlineLevel="1">
      <c r="A253" s="307"/>
      <c r="B253" s="263"/>
      <c r="C253" s="302" t="s">
        <v>439</v>
      </c>
      <c r="D253" s="268"/>
      <c r="E253" s="274">
        <v>195.31531000000001</v>
      </c>
      <c r="F253" s="284"/>
      <c r="G253" s="284"/>
      <c r="H253" s="283"/>
      <c r="I253" s="313"/>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outlineLevel="1">
      <c r="A254" s="311">
        <v>43</v>
      </c>
      <c r="B254" s="262" t="s">
        <v>440</v>
      </c>
      <c r="C254" s="301" t="s">
        <v>441</v>
      </c>
      <c r="D254" s="267" t="s">
        <v>217</v>
      </c>
      <c r="E254" s="273">
        <v>195.31531000000001</v>
      </c>
      <c r="F254" s="286"/>
      <c r="G254" s="284">
        <f>ROUND(E254*F254,2)</f>
        <v>0</v>
      </c>
      <c r="H254" s="283"/>
      <c r="I254" s="313" t="s">
        <v>242</v>
      </c>
      <c r="J254" s="32"/>
      <c r="K254" s="32"/>
      <c r="L254" s="32"/>
      <c r="M254" s="32"/>
      <c r="N254" s="32"/>
      <c r="O254" s="32"/>
      <c r="P254" s="32"/>
      <c r="Q254" s="32"/>
      <c r="R254" s="32"/>
      <c r="S254" s="32"/>
      <c r="T254" s="32"/>
      <c r="U254" s="32"/>
      <c r="V254" s="32"/>
      <c r="W254" s="32"/>
      <c r="X254" s="32"/>
      <c r="Y254" s="32"/>
      <c r="Z254" s="32"/>
      <c r="AA254" s="32"/>
      <c r="AB254" s="32"/>
      <c r="AC254" s="32"/>
      <c r="AD254" s="32"/>
      <c r="AE254" s="32" t="s">
        <v>243</v>
      </c>
      <c r="AF254" s="32" t="s">
        <v>370</v>
      </c>
      <c r="AG254" s="32"/>
      <c r="AH254" s="32"/>
      <c r="AI254" s="32"/>
      <c r="AJ254" s="32"/>
      <c r="AK254" s="32"/>
      <c r="AL254" s="32"/>
      <c r="AM254" s="32">
        <v>15</v>
      </c>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outlineLevel="1">
      <c r="A255" s="307"/>
      <c r="B255" s="263"/>
      <c r="C255" s="302" t="s">
        <v>439</v>
      </c>
      <c r="D255" s="268"/>
      <c r="E255" s="274">
        <v>195.31531000000001</v>
      </c>
      <c r="F255" s="284"/>
      <c r="G255" s="284"/>
      <c r="H255" s="283"/>
      <c r="I255" s="313"/>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outlineLevel="1">
      <c r="A256" s="307"/>
      <c r="B256" s="259" t="s">
        <v>442</v>
      </c>
      <c r="C256" s="300"/>
      <c r="D256" s="308"/>
      <c r="E256" s="309"/>
      <c r="F256" s="310"/>
      <c r="G256" s="285"/>
      <c r="H256" s="283"/>
      <c r="I256" s="313"/>
      <c r="J256" s="32"/>
      <c r="K256" s="32"/>
      <c r="L256" s="32"/>
      <c r="M256" s="32"/>
      <c r="N256" s="32"/>
      <c r="O256" s="32"/>
      <c r="P256" s="32"/>
      <c r="Q256" s="32"/>
      <c r="R256" s="32"/>
      <c r="S256" s="32"/>
      <c r="T256" s="32"/>
      <c r="U256" s="32"/>
      <c r="V256" s="32"/>
      <c r="W256" s="32"/>
      <c r="X256" s="32"/>
      <c r="Y256" s="32"/>
      <c r="Z256" s="32"/>
      <c r="AA256" s="32"/>
      <c r="AB256" s="32"/>
      <c r="AC256" s="32">
        <v>0</v>
      </c>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outlineLevel="1">
      <c r="A257" s="311">
        <v>44</v>
      </c>
      <c r="B257" s="262" t="s">
        <v>443</v>
      </c>
      <c r="C257" s="301" t="s">
        <v>444</v>
      </c>
      <c r="D257" s="267" t="s">
        <v>217</v>
      </c>
      <c r="E257" s="273">
        <v>0.41399999999999998</v>
      </c>
      <c r="F257" s="286"/>
      <c r="G257" s="284">
        <f>ROUND(E257*F257,2)</f>
        <v>0</v>
      </c>
      <c r="H257" s="283" t="s">
        <v>433</v>
      </c>
      <c r="I257" s="313" t="s">
        <v>209</v>
      </c>
      <c r="J257" s="32"/>
      <c r="K257" s="32"/>
      <c r="L257" s="32"/>
      <c r="M257" s="32"/>
      <c r="N257" s="32"/>
      <c r="O257" s="32"/>
      <c r="P257" s="32"/>
      <c r="Q257" s="32"/>
      <c r="R257" s="32"/>
      <c r="S257" s="32"/>
      <c r="T257" s="32"/>
      <c r="U257" s="32"/>
      <c r="V257" s="32"/>
      <c r="W257" s="32"/>
      <c r="X257" s="32"/>
      <c r="Y257" s="32"/>
      <c r="Z257" s="32"/>
      <c r="AA257" s="32"/>
      <c r="AB257" s="32"/>
      <c r="AC257" s="32"/>
      <c r="AD257" s="32"/>
      <c r="AE257" s="32" t="s">
        <v>210</v>
      </c>
      <c r="AF257" s="32"/>
      <c r="AG257" s="32"/>
      <c r="AH257" s="32"/>
      <c r="AI257" s="32"/>
      <c r="AJ257" s="32"/>
      <c r="AK257" s="32"/>
      <c r="AL257" s="32"/>
      <c r="AM257" s="32">
        <v>15</v>
      </c>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outlineLevel="1">
      <c r="A258" s="307"/>
      <c r="B258" s="263"/>
      <c r="C258" s="302" t="s">
        <v>445</v>
      </c>
      <c r="D258" s="268"/>
      <c r="E258" s="274">
        <v>0.41399999999999998</v>
      </c>
      <c r="F258" s="284"/>
      <c r="G258" s="284"/>
      <c r="H258" s="283"/>
      <c r="I258" s="313"/>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ht="20.399999999999999" outlineLevel="1">
      <c r="A259" s="311">
        <v>45</v>
      </c>
      <c r="B259" s="262" t="s">
        <v>446</v>
      </c>
      <c r="C259" s="301" t="s">
        <v>447</v>
      </c>
      <c r="D259" s="267" t="s">
        <v>217</v>
      </c>
      <c r="E259" s="273">
        <v>0.45540000000000003</v>
      </c>
      <c r="F259" s="286"/>
      <c r="G259" s="284">
        <f>ROUND(E259*F259,2)</f>
        <v>0</v>
      </c>
      <c r="H259" s="283" t="s">
        <v>286</v>
      </c>
      <c r="I259" s="313" t="s">
        <v>209</v>
      </c>
      <c r="J259" s="32"/>
      <c r="K259" s="32"/>
      <c r="L259" s="32"/>
      <c r="M259" s="32"/>
      <c r="N259" s="32"/>
      <c r="O259" s="32"/>
      <c r="P259" s="32"/>
      <c r="Q259" s="32"/>
      <c r="R259" s="32"/>
      <c r="S259" s="32"/>
      <c r="T259" s="32"/>
      <c r="U259" s="32"/>
      <c r="V259" s="32"/>
      <c r="W259" s="32"/>
      <c r="X259" s="32"/>
      <c r="Y259" s="32"/>
      <c r="Z259" s="32"/>
      <c r="AA259" s="32"/>
      <c r="AB259" s="32"/>
      <c r="AC259" s="32"/>
      <c r="AD259" s="32"/>
      <c r="AE259" s="32" t="s">
        <v>210</v>
      </c>
      <c r="AF259" s="32"/>
      <c r="AG259" s="32"/>
      <c r="AH259" s="32"/>
      <c r="AI259" s="32"/>
      <c r="AJ259" s="32"/>
      <c r="AK259" s="32"/>
      <c r="AL259" s="32"/>
      <c r="AM259" s="32">
        <v>15</v>
      </c>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outlineLevel="1">
      <c r="A260" s="307"/>
      <c r="B260" s="263"/>
      <c r="C260" s="302" t="s">
        <v>448</v>
      </c>
      <c r="D260" s="268"/>
      <c r="E260" s="274">
        <v>0.45540000000000003</v>
      </c>
      <c r="F260" s="284"/>
      <c r="G260" s="284"/>
      <c r="H260" s="283"/>
      <c r="I260" s="313"/>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outlineLevel="1">
      <c r="A261" s="307"/>
      <c r="B261" s="259" t="s">
        <v>449</v>
      </c>
      <c r="C261" s="300"/>
      <c r="D261" s="308"/>
      <c r="E261" s="309"/>
      <c r="F261" s="310"/>
      <c r="G261" s="285"/>
      <c r="H261" s="283"/>
      <c r="I261" s="313"/>
      <c r="J261" s="32"/>
      <c r="K261" s="32"/>
      <c r="L261" s="32"/>
      <c r="M261" s="32"/>
      <c r="N261" s="32"/>
      <c r="O261" s="32"/>
      <c r="P261" s="32"/>
      <c r="Q261" s="32"/>
      <c r="R261" s="32"/>
      <c r="S261" s="32"/>
      <c r="T261" s="32"/>
      <c r="U261" s="32"/>
      <c r="V261" s="32"/>
      <c r="W261" s="32"/>
      <c r="X261" s="32"/>
      <c r="Y261" s="32"/>
      <c r="Z261" s="32"/>
      <c r="AA261" s="32"/>
      <c r="AB261" s="32"/>
      <c r="AC261" s="32">
        <v>0</v>
      </c>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outlineLevel="1">
      <c r="A262" s="307"/>
      <c r="B262" s="259" t="s">
        <v>450</v>
      </c>
      <c r="C262" s="300"/>
      <c r="D262" s="308"/>
      <c r="E262" s="309"/>
      <c r="F262" s="310"/>
      <c r="G262" s="285"/>
      <c r="H262" s="283"/>
      <c r="I262" s="313"/>
      <c r="J262" s="32"/>
      <c r="K262" s="32"/>
      <c r="L262" s="32"/>
      <c r="M262" s="32"/>
      <c r="N262" s="32"/>
      <c r="O262" s="32"/>
      <c r="P262" s="32"/>
      <c r="Q262" s="32"/>
      <c r="R262" s="32"/>
      <c r="S262" s="32"/>
      <c r="T262" s="32"/>
      <c r="U262" s="32"/>
      <c r="V262" s="32"/>
      <c r="W262" s="32"/>
      <c r="X262" s="32"/>
      <c r="Y262" s="32"/>
      <c r="Z262" s="32"/>
      <c r="AA262" s="32"/>
      <c r="AB262" s="32"/>
      <c r="AC262" s="32"/>
      <c r="AD262" s="32"/>
      <c r="AE262" s="32" t="s">
        <v>204</v>
      </c>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outlineLevel="1">
      <c r="A263" s="307">
        <v>46</v>
      </c>
      <c r="B263" s="263" t="s">
        <v>451</v>
      </c>
      <c r="C263" s="301" t="s">
        <v>452</v>
      </c>
      <c r="D263" s="267" t="s">
        <v>61</v>
      </c>
      <c r="E263" s="276"/>
      <c r="F263" s="286"/>
      <c r="G263" s="284">
        <f>ROUND(E263*F263,2)</f>
        <v>0</v>
      </c>
      <c r="H263" s="283" t="s">
        <v>433</v>
      </c>
      <c r="I263" s="313" t="s">
        <v>209</v>
      </c>
      <c r="J263" s="32"/>
      <c r="K263" s="32"/>
      <c r="L263" s="32"/>
      <c r="M263" s="32"/>
      <c r="N263" s="32"/>
      <c r="O263" s="32"/>
      <c r="P263" s="32"/>
      <c r="Q263" s="32"/>
      <c r="R263" s="32"/>
      <c r="S263" s="32"/>
      <c r="T263" s="32"/>
      <c r="U263" s="32"/>
      <c r="V263" s="32"/>
      <c r="W263" s="32"/>
      <c r="X263" s="32"/>
      <c r="Y263" s="32"/>
      <c r="Z263" s="32"/>
      <c r="AA263" s="32"/>
      <c r="AB263" s="32"/>
      <c r="AC263" s="32"/>
      <c r="AD263" s="32"/>
      <c r="AE263" s="32" t="s">
        <v>210</v>
      </c>
      <c r="AF263" s="32"/>
      <c r="AG263" s="32"/>
      <c r="AH263" s="32"/>
      <c r="AI263" s="32"/>
      <c r="AJ263" s="32"/>
      <c r="AK263" s="32"/>
      <c r="AL263" s="32"/>
      <c r="AM263" s="32">
        <v>15</v>
      </c>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outlineLevel="1">
      <c r="A264" s="307"/>
      <c r="B264" s="263"/>
      <c r="C264" s="302" t="s">
        <v>453</v>
      </c>
      <c r="D264" s="268"/>
      <c r="E264" s="274"/>
      <c r="F264" s="284"/>
      <c r="G264" s="284"/>
      <c r="H264" s="283"/>
      <c r="I264" s="313"/>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outlineLevel="1">
      <c r="A265" s="307"/>
      <c r="B265" s="263"/>
      <c r="C265" s="302" t="s">
        <v>454</v>
      </c>
      <c r="D265" s="268"/>
      <c r="E265" s="274"/>
      <c r="F265" s="284"/>
      <c r="G265" s="284"/>
      <c r="H265" s="283"/>
      <c r="I265" s="313"/>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outlineLevel="1">
      <c r="A266" s="307"/>
      <c r="B266" s="263"/>
      <c r="C266" s="302" t="s">
        <v>455</v>
      </c>
      <c r="D266" s="268"/>
      <c r="E266" s="274">
        <v>825.48860000000002</v>
      </c>
      <c r="F266" s="284"/>
      <c r="G266" s="284"/>
      <c r="H266" s="283"/>
      <c r="I266" s="313"/>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c r="A267" s="306" t="s">
        <v>200</v>
      </c>
      <c r="B267" s="261" t="s">
        <v>138</v>
      </c>
      <c r="C267" s="298" t="s">
        <v>139</v>
      </c>
      <c r="D267" s="265"/>
      <c r="E267" s="271"/>
      <c r="F267" s="287">
        <f>SUM(G268:G279)</f>
        <v>0</v>
      </c>
      <c r="G267" s="288"/>
      <c r="H267" s="280"/>
      <c r="I267" s="312"/>
      <c r="AE267" t="s">
        <v>201</v>
      </c>
    </row>
    <row r="268" spans="1:60" outlineLevel="1">
      <c r="A268" s="307"/>
      <c r="B268" s="258" t="s">
        <v>456</v>
      </c>
      <c r="C268" s="299"/>
      <c r="D268" s="266"/>
      <c r="E268" s="272"/>
      <c r="F268" s="281"/>
      <c r="G268" s="282"/>
      <c r="H268" s="283"/>
      <c r="I268" s="313"/>
      <c r="J268" s="32"/>
      <c r="K268" s="32"/>
      <c r="L268" s="32"/>
      <c r="M268" s="32"/>
      <c r="N268" s="32"/>
      <c r="O268" s="32"/>
      <c r="P268" s="32"/>
      <c r="Q268" s="32"/>
      <c r="R268" s="32"/>
      <c r="S268" s="32"/>
      <c r="T268" s="32"/>
      <c r="U268" s="32"/>
      <c r="V268" s="32"/>
      <c r="W268" s="32"/>
      <c r="X268" s="32"/>
      <c r="Y268" s="32"/>
      <c r="Z268" s="32"/>
      <c r="AA268" s="32"/>
      <c r="AB268" s="32"/>
      <c r="AC268" s="32">
        <v>0</v>
      </c>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outlineLevel="1">
      <c r="A269" s="307"/>
      <c r="B269" s="259" t="s">
        <v>457</v>
      </c>
      <c r="C269" s="300"/>
      <c r="D269" s="308"/>
      <c r="E269" s="309"/>
      <c r="F269" s="310"/>
      <c r="G269" s="285"/>
      <c r="H269" s="283"/>
      <c r="I269" s="313"/>
      <c r="J269" s="32"/>
      <c r="K269" s="32"/>
      <c r="L269" s="32"/>
      <c r="M269" s="32"/>
      <c r="N269" s="32"/>
      <c r="O269" s="32"/>
      <c r="P269" s="32"/>
      <c r="Q269" s="32"/>
      <c r="R269" s="32"/>
      <c r="S269" s="32"/>
      <c r="T269" s="32"/>
      <c r="U269" s="32"/>
      <c r="V269" s="32"/>
      <c r="W269" s="32"/>
      <c r="X269" s="32"/>
      <c r="Y269" s="32"/>
      <c r="Z269" s="32"/>
      <c r="AA269" s="32"/>
      <c r="AB269" s="32"/>
      <c r="AC269" s="32"/>
      <c r="AD269" s="32"/>
      <c r="AE269" s="32" t="s">
        <v>204</v>
      </c>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outlineLevel="1">
      <c r="A270" s="311">
        <v>47</v>
      </c>
      <c r="B270" s="262" t="s">
        <v>458</v>
      </c>
      <c r="C270" s="301" t="s">
        <v>459</v>
      </c>
      <c r="D270" s="267" t="s">
        <v>217</v>
      </c>
      <c r="E270" s="273">
        <v>0.41399999999999998</v>
      </c>
      <c r="F270" s="286"/>
      <c r="G270" s="284">
        <f>ROUND(E270*F270,2)</f>
        <v>0</v>
      </c>
      <c r="H270" s="283" t="s">
        <v>460</v>
      </c>
      <c r="I270" s="313" t="s">
        <v>209</v>
      </c>
      <c r="J270" s="32"/>
      <c r="K270" s="32"/>
      <c r="L270" s="32"/>
      <c r="M270" s="32"/>
      <c r="N270" s="32"/>
      <c r="O270" s="32"/>
      <c r="P270" s="32"/>
      <c r="Q270" s="32"/>
      <c r="R270" s="32"/>
      <c r="S270" s="32"/>
      <c r="T270" s="32"/>
      <c r="U270" s="32"/>
      <c r="V270" s="32"/>
      <c r="W270" s="32"/>
      <c r="X270" s="32"/>
      <c r="Y270" s="32"/>
      <c r="Z270" s="32"/>
      <c r="AA270" s="32"/>
      <c r="AB270" s="32"/>
      <c r="AC270" s="32"/>
      <c r="AD270" s="32"/>
      <c r="AE270" s="32" t="s">
        <v>210</v>
      </c>
      <c r="AF270" s="32"/>
      <c r="AG270" s="32"/>
      <c r="AH270" s="32"/>
      <c r="AI270" s="32"/>
      <c r="AJ270" s="32"/>
      <c r="AK270" s="32"/>
      <c r="AL270" s="32"/>
      <c r="AM270" s="32">
        <v>15</v>
      </c>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outlineLevel="1">
      <c r="A271" s="307"/>
      <c r="B271" s="263"/>
      <c r="C271" s="302" t="s">
        <v>445</v>
      </c>
      <c r="D271" s="268"/>
      <c r="E271" s="274">
        <v>0.41399999999999998</v>
      </c>
      <c r="F271" s="284"/>
      <c r="G271" s="284"/>
      <c r="H271" s="283"/>
      <c r="I271" s="313"/>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outlineLevel="1">
      <c r="A272" s="311">
        <v>48</v>
      </c>
      <c r="B272" s="262" t="s">
        <v>461</v>
      </c>
      <c r="C272" s="301" t="s">
        <v>462</v>
      </c>
      <c r="D272" s="267" t="s">
        <v>217</v>
      </c>
      <c r="E272" s="273">
        <v>0.45540000000000003</v>
      </c>
      <c r="F272" s="286"/>
      <c r="G272" s="284">
        <f>ROUND(E272*F272,2)</f>
        <v>0</v>
      </c>
      <c r="H272" s="283" t="s">
        <v>286</v>
      </c>
      <c r="I272" s="313" t="s">
        <v>209</v>
      </c>
      <c r="J272" s="32"/>
      <c r="K272" s="32"/>
      <c r="L272" s="32"/>
      <c r="M272" s="32"/>
      <c r="N272" s="32"/>
      <c r="O272" s="32"/>
      <c r="P272" s="32"/>
      <c r="Q272" s="32"/>
      <c r="R272" s="32"/>
      <c r="S272" s="32"/>
      <c r="T272" s="32"/>
      <c r="U272" s="32"/>
      <c r="V272" s="32"/>
      <c r="W272" s="32"/>
      <c r="X272" s="32"/>
      <c r="Y272" s="32"/>
      <c r="Z272" s="32"/>
      <c r="AA272" s="32"/>
      <c r="AB272" s="32"/>
      <c r="AC272" s="32"/>
      <c r="AD272" s="32"/>
      <c r="AE272" s="32" t="s">
        <v>210</v>
      </c>
      <c r="AF272" s="32"/>
      <c r="AG272" s="32"/>
      <c r="AH272" s="32"/>
      <c r="AI272" s="32"/>
      <c r="AJ272" s="32"/>
      <c r="AK272" s="32"/>
      <c r="AL272" s="32"/>
      <c r="AM272" s="32">
        <v>15</v>
      </c>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outlineLevel="1">
      <c r="A273" s="307"/>
      <c r="B273" s="263"/>
      <c r="C273" s="302" t="s">
        <v>463</v>
      </c>
      <c r="D273" s="268"/>
      <c r="E273" s="274">
        <v>0.45540000000000003</v>
      </c>
      <c r="F273" s="284"/>
      <c r="G273" s="284"/>
      <c r="H273" s="283"/>
      <c r="I273" s="313"/>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outlineLevel="1">
      <c r="A274" s="307"/>
      <c r="B274" s="259" t="s">
        <v>464</v>
      </c>
      <c r="C274" s="300"/>
      <c r="D274" s="308"/>
      <c r="E274" s="309"/>
      <c r="F274" s="310"/>
      <c r="G274" s="285"/>
      <c r="H274" s="283"/>
      <c r="I274" s="313"/>
      <c r="J274" s="32"/>
      <c r="K274" s="32"/>
      <c r="L274" s="32"/>
      <c r="M274" s="32"/>
      <c r="N274" s="32"/>
      <c r="O274" s="32"/>
      <c r="P274" s="32"/>
      <c r="Q274" s="32"/>
      <c r="R274" s="32"/>
      <c r="S274" s="32"/>
      <c r="T274" s="32"/>
      <c r="U274" s="32"/>
      <c r="V274" s="32"/>
      <c r="W274" s="32"/>
      <c r="X274" s="32"/>
      <c r="Y274" s="32"/>
      <c r="Z274" s="32"/>
      <c r="AA274" s="32"/>
      <c r="AB274" s="32"/>
      <c r="AC274" s="32">
        <v>0</v>
      </c>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outlineLevel="1">
      <c r="A275" s="307"/>
      <c r="B275" s="259" t="s">
        <v>450</v>
      </c>
      <c r="C275" s="300"/>
      <c r="D275" s="308"/>
      <c r="E275" s="309"/>
      <c r="F275" s="310"/>
      <c r="G275" s="285"/>
      <c r="H275" s="283"/>
      <c r="I275" s="313"/>
      <c r="J275" s="32"/>
      <c r="K275" s="32"/>
      <c r="L275" s="32"/>
      <c r="M275" s="32"/>
      <c r="N275" s="32"/>
      <c r="O275" s="32"/>
      <c r="P275" s="32"/>
      <c r="Q275" s="32"/>
      <c r="R275" s="32"/>
      <c r="S275" s="32"/>
      <c r="T275" s="32"/>
      <c r="U275" s="32"/>
      <c r="V275" s="32"/>
      <c r="W275" s="32"/>
      <c r="X275" s="32"/>
      <c r="Y275" s="32"/>
      <c r="Z275" s="32"/>
      <c r="AA275" s="32"/>
      <c r="AB275" s="32"/>
      <c r="AC275" s="32"/>
      <c r="AD275" s="32"/>
      <c r="AE275" s="32" t="s">
        <v>204</v>
      </c>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outlineLevel="1">
      <c r="A276" s="307">
        <v>49</v>
      </c>
      <c r="B276" s="263" t="s">
        <v>465</v>
      </c>
      <c r="C276" s="301" t="s">
        <v>452</v>
      </c>
      <c r="D276" s="267" t="s">
        <v>61</v>
      </c>
      <c r="E276" s="276"/>
      <c r="F276" s="286"/>
      <c r="G276" s="284">
        <f>ROUND(E276*F276,2)</f>
        <v>0</v>
      </c>
      <c r="H276" s="283" t="s">
        <v>466</v>
      </c>
      <c r="I276" s="313" t="s">
        <v>209</v>
      </c>
      <c r="J276" s="32"/>
      <c r="K276" s="32"/>
      <c r="L276" s="32"/>
      <c r="M276" s="32"/>
      <c r="N276" s="32"/>
      <c r="O276" s="32"/>
      <c r="P276" s="32"/>
      <c r="Q276" s="32"/>
      <c r="R276" s="32"/>
      <c r="S276" s="32"/>
      <c r="T276" s="32"/>
      <c r="U276" s="32"/>
      <c r="V276" s="32"/>
      <c r="W276" s="32"/>
      <c r="X276" s="32"/>
      <c r="Y276" s="32"/>
      <c r="Z276" s="32"/>
      <c r="AA276" s="32"/>
      <c r="AB276" s="32"/>
      <c r="AC276" s="32"/>
      <c r="AD276" s="32"/>
      <c r="AE276" s="32" t="s">
        <v>210</v>
      </c>
      <c r="AF276" s="32"/>
      <c r="AG276" s="32"/>
      <c r="AH276" s="32"/>
      <c r="AI276" s="32"/>
      <c r="AJ276" s="32"/>
      <c r="AK276" s="32"/>
      <c r="AL276" s="32"/>
      <c r="AM276" s="32">
        <v>15</v>
      </c>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outlineLevel="1">
      <c r="A277" s="307"/>
      <c r="B277" s="263"/>
      <c r="C277" s="302" t="s">
        <v>453</v>
      </c>
      <c r="D277" s="268"/>
      <c r="E277" s="274"/>
      <c r="F277" s="284"/>
      <c r="G277" s="284"/>
      <c r="H277" s="283"/>
      <c r="I277" s="313"/>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outlineLevel="1">
      <c r="A278" s="307"/>
      <c r="B278" s="263"/>
      <c r="C278" s="302" t="s">
        <v>467</v>
      </c>
      <c r="D278" s="268"/>
      <c r="E278" s="274"/>
      <c r="F278" s="284"/>
      <c r="G278" s="284"/>
      <c r="H278" s="283"/>
      <c r="I278" s="313"/>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outlineLevel="1">
      <c r="A279" s="307"/>
      <c r="B279" s="263"/>
      <c r="C279" s="302" t="s">
        <v>468</v>
      </c>
      <c r="D279" s="268"/>
      <c r="E279" s="274">
        <v>1.1721999999999999</v>
      </c>
      <c r="F279" s="284"/>
      <c r="G279" s="284"/>
      <c r="H279" s="283"/>
      <c r="I279" s="313"/>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c r="A280" s="306" t="s">
        <v>200</v>
      </c>
      <c r="B280" s="261" t="s">
        <v>148</v>
      </c>
      <c r="C280" s="298" t="s">
        <v>149</v>
      </c>
      <c r="D280" s="265"/>
      <c r="E280" s="271"/>
      <c r="F280" s="287">
        <f>SUM(G281:G287)</f>
        <v>0</v>
      </c>
      <c r="G280" s="288"/>
      <c r="H280" s="280"/>
      <c r="I280" s="312"/>
      <c r="AE280" t="s">
        <v>201</v>
      </c>
    </row>
    <row r="281" spans="1:60" outlineLevel="1">
      <c r="A281" s="307"/>
      <c r="B281" s="258" t="s">
        <v>469</v>
      </c>
      <c r="C281" s="299"/>
      <c r="D281" s="266"/>
      <c r="E281" s="272"/>
      <c r="F281" s="281"/>
      <c r="G281" s="282"/>
      <c r="H281" s="283"/>
      <c r="I281" s="313"/>
      <c r="J281" s="32"/>
      <c r="K281" s="32"/>
      <c r="L281" s="32"/>
      <c r="M281" s="32"/>
      <c r="N281" s="32"/>
      <c r="O281" s="32"/>
      <c r="P281" s="32"/>
      <c r="Q281" s="32"/>
      <c r="R281" s="32"/>
      <c r="S281" s="32"/>
      <c r="T281" s="32"/>
      <c r="U281" s="32"/>
      <c r="V281" s="32"/>
      <c r="W281" s="32"/>
      <c r="X281" s="32"/>
      <c r="Y281" s="32"/>
      <c r="Z281" s="32"/>
      <c r="AA281" s="32"/>
      <c r="AB281" s="32"/>
      <c r="AC281" s="32">
        <v>0</v>
      </c>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outlineLevel="1">
      <c r="A282" s="307"/>
      <c r="B282" s="259" t="s">
        <v>470</v>
      </c>
      <c r="C282" s="300"/>
      <c r="D282" s="308"/>
      <c r="E282" s="309"/>
      <c r="F282" s="310"/>
      <c r="G282" s="285"/>
      <c r="H282" s="283"/>
      <c r="I282" s="313"/>
      <c r="J282" s="32"/>
      <c r="K282" s="32"/>
      <c r="L282" s="32"/>
      <c r="M282" s="32"/>
      <c r="N282" s="32"/>
      <c r="O282" s="32"/>
      <c r="P282" s="32"/>
      <c r="Q282" s="32"/>
      <c r="R282" s="32"/>
      <c r="S282" s="32"/>
      <c r="T282" s="32"/>
      <c r="U282" s="32"/>
      <c r="V282" s="32"/>
      <c r="W282" s="32"/>
      <c r="X282" s="32"/>
      <c r="Y282" s="32"/>
      <c r="Z282" s="32"/>
      <c r="AA282" s="32"/>
      <c r="AB282" s="32"/>
      <c r="AC282" s="32">
        <v>1</v>
      </c>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outlineLevel="1">
      <c r="A283" s="311">
        <v>50</v>
      </c>
      <c r="B283" s="262" t="s">
        <v>471</v>
      </c>
      <c r="C283" s="301" t="s">
        <v>472</v>
      </c>
      <c r="D283" s="267" t="s">
        <v>217</v>
      </c>
      <c r="E283" s="273">
        <v>151.97999999999999</v>
      </c>
      <c r="F283" s="286"/>
      <c r="G283" s="284">
        <f>ROUND(E283*F283,2)</f>
        <v>0</v>
      </c>
      <c r="H283" s="283" t="s">
        <v>473</v>
      </c>
      <c r="I283" s="313" t="s">
        <v>209</v>
      </c>
      <c r="J283" s="32"/>
      <c r="K283" s="32"/>
      <c r="L283" s="32"/>
      <c r="M283" s="32"/>
      <c r="N283" s="32"/>
      <c r="O283" s="32"/>
      <c r="P283" s="32"/>
      <c r="Q283" s="32"/>
      <c r="R283" s="32"/>
      <c r="S283" s="32"/>
      <c r="T283" s="32"/>
      <c r="U283" s="32"/>
      <c r="V283" s="32"/>
      <c r="W283" s="32"/>
      <c r="X283" s="32"/>
      <c r="Y283" s="32"/>
      <c r="Z283" s="32"/>
      <c r="AA283" s="32"/>
      <c r="AB283" s="32"/>
      <c r="AC283" s="32"/>
      <c r="AD283" s="32"/>
      <c r="AE283" s="32" t="s">
        <v>210</v>
      </c>
      <c r="AF283" s="32"/>
      <c r="AG283" s="32"/>
      <c r="AH283" s="32"/>
      <c r="AI283" s="32"/>
      <c r="AJ283" s="32"/>
      <c r="AK283" s="32"/>
      <c r="AL283" s="32"/>
      <c r="AM283" s="32">
        <v>15</v>
      </c>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outlineLevel="1">
      <c r="A284" s="307"/>
      <c r="B284" s="263"/>
      <c r="C284" s="302" t="s">
        <v>222</v>
      </c>
      <c r="D284" s="268"/>
      <c r="E284" s="274"/>
      <c r="F284" s="284"/>
      <c r="G284" s="284"/>
      <c r="H284" s="283"/>
      <c r="I284" s="313"/>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outlineLevel="1">
      <c r="A285" s="307"/>
      <c r="B285" s="263"/>
      <c r="C285" s="302" t="s">
        <v>223</v>
      </c>
      <c r="D285" s="268"/>
      <c r="E285" s="274">
        <v>110.35</v>
      </c>
      <c r="F285" s="284"/>
      <c r="G285" s="284"/>
      <c r="H285" s="283"/>
      <c r="I285" s="313"/>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outlineLevel="1">
      <c r="A286" s="307"/>
      <c r="B286" s="263"/>
      <c r="C286" s="302" t="s">
        <v>224</v>
      </c>
      <c r="D286" s="268"/>
      <c r="E286" s="274"/>
      <c r="F286" s="284"/>
      <c r="G286" s="284"/>
      <c r="H286" s="283"/>
      <c r="I286" s="313"/>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ht="13.8" outlineLevel="1" thickBot="1">
      <c r="A287" s="323"/>
      <c r="B287" s="324"/>
      <c r="C287" s="325" t="s">
        <v>225</v>
      </c>
      <c r="D287" s="326"/>
      <c r="E287" s="327">
        <v>41.63</v>
      </c>
      <c r="F287" s="328"/>
      <c r="G287" s="328"/>
      <c r="H287" s="329"/>
      <c r="I287" s="330"/>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c r="A288" s="249"/>
      <c r="B288" s="264" t="s">
        <v>474</v>
      </c>
      <c r="C288" s="304" t="s">
        <v>474</v>
      </c>
      <c r="D288" s="270"/>
      <c r="E288" s="277"/>
      <c r="F288" s="291"/>
      <c r="G288" s="291"/>
      <c r="H288" s="292"/>
      <c r="I288" s="291"/>
    </row>
    <row r="289" spans="1:7" hidden="1">
      <c r="C289" s="104"/>
      <c r="D289" s="227"/>
    </row>
    <row r="290" spans="1:7" ht="13.8" hidden="1" thickBot="1">
      <c r="A290" s="293"/>
      <c r="B290" s="294" t="s">
        <v>475</v>
      </c>
      <c r="C290" s="305"/>
      <c r="D290" s="295"/>
      <c r="E290" s="296"/>
      <c r="F290" s="296"/>
      <c r="G290" s="297">
        <f>F8+F13+F44+F194+F203+F231+F234+F238+F246+F267+F280</f>
        <v>0</v>
      </c>
    </row>
    <row r="291" spans="1:7">
      <c r="D291" s="227"/>
    </row>
    <row r="292" spans="1:7">
      <c r="D292" s="227"/>
    </row>
    <row r="293" spans="1:7">
      <c r="D293" s="227"/>
    </row>
    <row r="294" spans="1:7">
      <c r="D294" s="227"/>
    </row>
    <row r="295" spans="1:7">
      <c r="D295" s="227"/>
    </row>
    <row r="296" spans="1:7">
      <c r="D296" s="227"/>
    </row>
    <row r="297" spans="1:7">
      <c r="D297" s="227"/>
    </row>
    <row r="298" spans="1:7">
      <c r="D298" s="227"/>
    </row>
    <row r="299" spans="1:7">
      <c r="D299" s="227"/>
    </row>
    <row r="300" spans="1:7">
      <c r="D300" s="227"/>
    </row>
    <row r="301" spans="1:7">
      <c r="D301" s="227"/>
    </row>
    <row r="302" spans="1:7">
      <c r="D302" s="227"/>
    </row>
    <row r="303" spans="1:7">
      <c r="D303" s="227"/>
    </row>
    <row r="304" spans="1:7">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92">
    <mergeCell ref="B281:G281"/>
    <mergeCell ref="B282:G282"/>
    <mergeCell ref="F267:G267"/>
    <mergeCell ref="B268:G268"/>
    <mergeCell ref="B269:G269"/>
    <mergeCell ref="B274:G274"/>
    <mergeCell ref="B275:G275"/>
    <mergeCell ref="F280:G280"/>
    <mergeCell ref="F246:G246"/>
    <mergeCell ref="B247:G247"/>
    <mergeCell ref="C249:G249"/>
    <mergeCell ref="B256:G256"/>
    <mergeCell ref="B261:G261"/>
    <mergeCell ref="B262:G262"/>
    <mergeCell ref="F234:G234"/>
    <mergeCell ref="B235:G235"/>
    <mergeCell ref="F238:G238"/>
    <mergeCell ref="B239:G239"/>
    <mergeCell ref="B240:G240"/>
    <mergeCell ref="B241:G241"/>
    <mergeCell ref="B219:G219"/>
    <mergeCell ref="B222:G222"/>
    <mergeCell ref="B224:G224"/>
    <mergeCell ref="B227:G227"/>
    <mergeCell ref="B228:G228"/>
    <mergeCell ref="F231:G231"/>
    <mergeCell ref="F203:G203"/>
    <mergeCell ref="B204:G204"/>
    <mergeCell ref="B207:G207"/>
    <mergeCell ref="B210:G210"/>
    <mergeCell ref="B213:G213"/>
    <mergeCell ref="B216:G216"/>
    <mergeCell ref="B185:G185"/>
    <mergeCell ref="F194:G194"/>
    <mergeCell ref="B195:G195"/>
    <mergeCell ref="B196:G196"/>
    <mergeCell ref="B199:G199"/>
    <mergeCell ref="B200:G200"/>
    <mergeCell ref="B170:G170"/>
    <mergeCell ref="B174:G174"/>
    <mergeCell ref="B175:G175"/>
    <mergeCell ref="B179:G179"/>
    <mergeCell ref="B183:G183"/>
    <mergeCell ref="B184:G184"/>
    <mergeCell ref="B160:G160"/>
    <mergeCell ref="B161:G161"/>
    <mergeCell ref="B164:G164"/>
    <mergeCell ref="B165:G165"/>
    <mergeCell ref="B168:G168"/>
    <mergeCell ref="B169:G169"/>
    <mergeCell ref="B146:G146"/>
    <mergeCell ref="B147:G147"/>
    <mergeCell ref="B148:G148"/>
    <mergeCell ref="C150:G150"/>
    <mergeCell ref="B156:G156"/>
    <mergeCell ref="B159:G159"/>
    <mergeCell ref="C127:G127"/>
    <mergeCell ref="C128:G128"/>
    <mergeCell ref="B130:G130"/>
    <mergeCell ref="B131:G131"/>
    <mergeCell ref="B132:G132"/>
    <mergeCell ref="C134:G134"/>
    <mergeCell ref="B113:G113"/>
    <mergeCell ref="B114:G114"/>
    <mergeCell ref="B120:G120"/>
    <mergeCell ref="B121:G121"/>
    <mergeCell ref="B122:G122"/>
    <mergeCell ref="B125:G125"/>
    <mergeCell ref="B86:G86"/>
    <mergeCell ref="B87:G87"/>
    <mergeCell ref="B88:G88"/>
    <mergeCell ref="B104:G104"/>
    <mergeCell ref="B105:G105"/>
    <mergeCell ref="B106:G106"/>
    <mergeCell ref="C37:G37"/>
    <mergeCell ref="C38:G38"/>
    <mergeCell ref="F44:G44"/>
    <mergeCell ref="B45:G45"/>
    <mergeCell ref="B46:G46"/>
    <mergeCell ref="B79:G79"/>
    <mergeCell ref="B14:G14"/>
    <mergeCell ref="B15:G15"/>
    <mergeCell ref="B16:G16"/>
    <mergeCell ref="C18:G18"/>
    <mergeCell ref="C28:G28"/>
    <mergeCell ref="B35:G35"/>
    <mergeCell ref="A1:G1"/>
    <mergeCell ref="C7:G7"/>
    <mergeCell ref="F8:G8"/>
    <mergeCell ref="B9:G9"/>
    <mergeCell ref="B10:G10"/>
    <mergeCell ref="F13:G13"/>
  </mergeCells>
  <pageMargins left="0.59055118110236204" right="0.39370078740157499" top="0.78740157499999996" bottom="0.78740157499999996" header="0.3" footer="0.3"/>
  <pageSetup scale="94" fitToHeight="0" orientation="landscape"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2" max="52" width="112.6640625"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176</v>
      </c>
      <c r="C4" s="255" t="s">
        <v>177</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SUMIF(AM8:AM140,AN5,G8:G140)</f>
        <v>0</v>
      </c>
      <c r="AO6">
        <f>SUMIF(AM8:AM140,AO5,G8:G140)</f>
        <v>0</v>
      </c>
    </row>
    <row r="7" spans="1:60">
      <c r="A7" s="315"/>
      <c r="B7" s="316" t="s">
        <v>198</v>
      </c>
      <c r="C7" s="317" t="s">
        <v>199</v>
      </c>
      <c r="D7" s="318"/>
      <c r="E7" s="319"/>
      <c r="F7" s="320"/>
      <c r="G7" s="320"/>
      <c r="H7" s="321"/>
      <c r="I7" s="322"/>
    </row>
    <row r="8" spans="1:60">
      <c r="A8" s="306" t="s">
        <v>200</v>
      </c>
      <c r="B8" s="261" t="s">
        <v>112</v>
      </c>
      <c r="C8" s="298" t="s">
        <v>113</v>
      </c>
      <c r="D8" s="265"/>
      <c r="E8" s="271"/>
      <c r="F8" s="278">
        <f>SUM(G9:G19)</f>
        <v>0</v>
      </c>
      <c r="G8" s="279"/>
      <c r="H8" s="280"/>
      <c r="I8" s="312"/>
      <c r="AE8" t="s">
        <v>201</v>
      </c>
    </row>
    <row r="9" spans="1:60" outlineLevel="1">
      <c r="A9" s="307"/>
      <c r="B9" s="258" t="s">
        <v>479</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480</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c r="AD10" s="32"/>
      <c r="AE10" s="32" t="s">
        <v>204</v>
      </c>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59" t="s">
        <v>481</v>
      </c>
      <c r="C11" s="300"/>
      <c r="D11" s="308"/>
      <c r="E11" s="309"/>
      <c r="F11" s="310"/>
      <c r="G11" s="285"/>
      <c r="H11" s="283"/>
      <c r="I11" s="313"/>
      <c r="J11" s="32"/>
      <c r="K11" s="32"/>
      <c r="L11" s="32"/>
      <c r="M11" s="32"/>
      <c r="N11" s="32"/>
      <c r="O11" s="32"/>
      <c r="P11" s="32"/>
      <c r="Q11" s="32"/>
      <c r="R11" s="32"/>
      <c r="S11" s="32"/>
      <c r="T11" s="32"/>
      <c r="U11" s="32"/>
      <c r="V11" s="32"/>
      <c r="W11" s="32"/>
      <c r="X11" s="32"/>
      <c r="Y11" s="32"/>
      <c r="Z11" s="32"/>
      <c r="AA11" s="32"/>
      <c r="AB11" s="32"/>
      <c r="AC11" s="32">
        <v>1</v>
      </c>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11">
        <v>1</v>
      </c>
      <c r="B12" s="262" t="s">
        <v>482</v>
      </c>
      <c r="C12" s="301" t="s">
        <v>483</v>
      </c>
      <c r="D12" s="267" t="s">
        <v>217</v>
      </c>
      <c r="E12" s="273">
        <v>15.9466</v>
      </c>
      <c r="F12" s="286"/>
      <c r="G12" s="284">
        <f>ROUND(E12*F12,2)</f>
        <v>0</v>
      </c>
      <c r="H12" s="283" t="s">
        <v>208</v>
      </c>
      <c r="I12" s="313" t="s">
        <v>209</v>
      </c>
      <c r="J12" s="32"/>
      <c r="K12" s="32"/>
      <c r="L12" s="32"/>
      <c r="M12" s="32"/>
      <c r="N12" s="32"/>
      <c r="O12" s="32"/>
      <c r="P12" s="32"/>
      <c r="Q12" s="32"/>
      <c r="R12" s="32"/>
      <c r="S12" s="32"/>
      <c r="T12" s="32"/>
      <c r="U12" s="32"/>
      <c r="V12" s="32"/>
      <c r="W12" s="32"/>
      <c r="X12" s="32"/>
      <c r="Y12" s="32"/>
      <c r="Z12" s="32"/>
      <c r="AA12" s="32"/>
      <c r="AB12" s="32"/>
      <c r="AC12" s="32"/>
      <c r="AD12" s="32"/>
      <c r="AE12" s="32" t="s">
        <v>210</v>
      </c>
      <c r="AF12" s="32"/>
      <c r="AG12" s="32"/>
      <c r="AH12" s="32"/>
      <c r="AI12" s="32"/>
      <c r="AJ12" s="32"/>
      <c r="AK12" s="32"/>
      <c r="AL12" s="32"/>
      <c r="AM12" s="32">
        <v>15</v>
      </c>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63"/>
      <c r="C13" s="302" t="s">
        <v>484</v>
      </c>
      <c r="D13" s="268"/>
      <c r="E13" s="274">
        <v>5.3391999999999999</v>
      </c>
      <c r="F13" s="284"/>
      <c r="G13" s="284"/>
      <c r="H13" s="283"/>
      <c r="I13" s="313"/>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07"/>
      <c r="B14" s="263"/>
      <c r="C14" s="302" t="s">
        <v>485</v>
      </c>
      <c r="D14" s="268"/>
      <c r="E14" s="274">
        <v>7.0289999999999999</v>
      </c>
      <c r="F14" s="284"/>
      <c r="G14" s="284"/>
      <c r="H14" s="283"/>
      <c r="I14" s="313"/>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486</v>
      </c>
      <c r="D15" s="268"/>
      <c r="E15" s="274">
        <v>3.5783999999999998</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487</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203</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c r="AD17" s="32"/>
      <c r="AE17" s="32" t="s">
        <v>204</v>
      </c>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2</v>
      </c>
      <c r="B18" s="262" t="s">
        <v>488</v>
      </c>
      <c r="C18" s="301" t="s">
        <v>489</v>
      </c>
      <c r="D18" s="267" t="s">
        <v>207</v>
      </c>
      <c r="E18" s="273">
        <v>1</v>
      </c>
      <c r="F18" s="286"/>
      <c r="G18" s="284">
        <f>ROUND(E18*F18,2)</f>
        <v>0</v>
      </c>
      <c r="H18" s="283" t="s">
        <v>208</v>
      </c>
      <c r="I18" s="313" t="s">
        <v>209</v>
      </c>
      <c r="J18" s="32"/>
      <c r="K18" s="32"/>
      <c r="L18" s="32"/>
      <c r="M18" s="32"/>
      <c r="N18" s="32"/>
      <c r="O18" s="32"/>
      <c r="P18" s="32"/>
      <c r="Q18" s="32"/>
      <c r="R18" s="32"/>
      <c r="S18" s="32"/>
      <c r="T18" s="32"/>
      <c r="U18" s="32"/>
      <c r="V18" s="32"/>
      <c r="W18" s="32"/>
      <c r="X18" s="32"/>
      <c r="Y18" s="32"/>
      <c r="Z18" s="32"/>
      <c r="AA18" s="32"/>
      <c r="AB18" s="32"/>
      <c r="AC18" s="32"/>
      <c r="AD18" s="32"/>
      <c r="AE18" s="32" t="s">
        <v>210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490</v>
      </c>
      <c r="D19" s="268"/>
      <c r="E19" s="274">
        <v>1</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c r="A20" s="306" t="s">
        <v>200</v>
      </c>
      <c r="B20" s="261" t="s">
        <v>114</v>
      </c>
      <c r="C20" s="298" t="s">
        <v>115</v>
      </c>
      <c r="D20" s="265"/>
      <c r="E20" s="271"/>
      <c r="F20" s="287">
        <f>SUM(G21:G36)</f>
        <v>0</v>
      </c>
      <c r="G20" s="288"/>
      <c r="H20" s="280"/>
      <c r="I20" s="312"/>
      <c r="AE20" t="s">
        <v>201</v>
      </c>
    </row>
    <row r="21" spans="1:60" outlineLevel="1">
      <c r="A21" s="307"/>
      <c r="B21" s="258" t="s">
        <v>491</v>
      </c>
      <c r="C21" s="299"/>
      <c r="D21" s="266"/>
      <c r="E21" s="272"/>
      <c r="F21" s="281"/>
      <c r="G21" s="282"/>
      <c r="H21" s="283"/>
      <c r="I21" s="313"/>
      <c r="J21" s="32"/>
      <c r="K21" s="32"/>
      <c r="L21" s="32"/>
      <c r="M21" s="32"/>
      <c r="N21" s="32"/>
      <c r="O21" s="32"/>
      <c r="P21" s="32"/>
      <c r="Q21" s="32"/>
      <c r="R21" s="32"/>
      <c r="S21" s="32"/>
      <c r="T21" s="32"/>
      <c r="U21" s="32"/>
      <c r="V21" s="32"/>
      <c r="W21" s="32"/>
      <c r="X21" s="32"/>
      <c r="Y21" s="32"/>
      <c r="Z21" s="32"/>
      <c r="AA21" s="32"/>
      <c r="AB21" s="32"/>
      <c r="AC21" s="32">
        <v>0</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3</v>
      </c>
      <c r="B22" s="262" t="s">
        <v>492</v>
      </c>
      <c r="C22" s="301" t="s">
        <v>493</v>
      </c>
      <c r="D22" s="267" t="s">
        <v>338</v>
      </c>
      <c r="E22" s="273">
        <v>22.46</v>
      </c>
      <c r="F22" s="286"/>
      <c r="G22" s="284">
        <f>ROUND(E22*F22,2)</f>
        <v>0</v>
      </c>
      <c r="H22" s="283" t="s">
        <v>208</v>
      </c>
      <c r="I22" s="313" t="s">
        <v>209</v>
      </c>
      <c r="J22" s="32"/>
      <c r="K22" s="32"/>
      <c r="L22" s="32"/>
      <c r="M22" s="32"/>
      <c r="N22" s="32"/>
      <c r="O22" s="32"/>
      <c r="P22" s="32"/>
      <c r="Q22" s="32"/>
      <c r="R22" s="32"/>
      <c r="S22" s="32"/>
      <c r="T22" s="32"/>
      <c r="U22" s="32"/>
      <c r="V22" s="32"/>
      <c r="W22" s="32"/>
      <c r="X22" s="32"/>
      <c r="Y22" s="32"/>
      <c r="Z22" s="32"/>
      <c r="AA22" s="32"/>
      <c r="AB22" s="32"/>
      <c r="AC22" s="32"/>
      <c r="AD22" s="32"/>
      <c r="AE22" s="32" t="s">
        <v>210</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494</v>
      </c>
      <c r="D23" s="268"/>
      <c r="E23" s="274">
        <v>7.52</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63"/>
      <c r="C24" s="302" t="s">
        <v>495</v>
      </c>
      <c r="D24" s="268"/>
      <c r="E24" s="274">
        <v>9.9</v>
      </c>
      <c r="F24" s="284"/>
      <c r="G24" s="284"/>
      <c r="H24" s="283"/>
      <c r="I24" s="313"/>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63"/>
      <c r="C25" s="302" t="s">
        <v>496</v>
      </c>
      <c r="D25" s="268"/>
      <c r="E25" s="274">
        <v>5.04</v>
      </c>
      <c r="F25" s="284"/>
      <c r="G25" s="284"/>
      <c r="H25" s="283"/>
      <c r="I25" s="313"/>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07"/>
      <c r="B26" s="259" t="s">
        <v>301</v>
      </c>
      <c r="C26" s="300"/>
      <c r="D26" s="308"/>
      <c r="E26" s="309"/>
      <c r="F26" s="310"/>
      <c r="G26" s="285"/>
      <c r="H26" s="283"/>
      <c r="I26" s="313"/>
      <c r="J26" s="32"/>
      <c r="K26" s="32"/>
      <c r="L26" s="32"/>
      <c r="M26" s="32"/>
      <c r="N26" s="32"/>
      <c r="O26" s="32"/>
      <c r="P26" s="32"/>
      <c r="Q26" s="32"/>
      <c r="R26" s="32"/>
      <c r="S26" s="32"/>
      <c r="T26" s="32"/>
      <c r="U26" s="32"/>
      <c r="V26" s="32"/>
      <c r="W26" s="32"/>
      <c r="X26" s="32"/>
      <c r="Y26" s="32"/>
      <c r="Z26" s="32"/>
      <c r="AA26" s="32"/>
      <c r="AB26" s="32"/>
      <c r="AC26" s="32">
        <v>0</v>
      </c>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ht="21" outlineLevel="1">
      <c r="A27" s="307"/>
      <c r="B27" s="259" t="s">
        <v>302</v>
      </c>
      <c r="C27" s="300"/>
      <c r="D27" s="308"/>
      <c r="E27" s="309"/>
      <c r="F27" s="310"/>
      <c r="G27" s="285"/>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251" t="str">
        <f>B27</f>
        <v>nanesení lepicího tmelu na izolační desky, nalepení desek, přebroušení desek z polystyrénu, natažení stěrky, vtlačení výztužné tkaniny, přehlazení stěrky. Další vrstvy podle popisu položky.</v>
      </c>
      <c r="BA27" s="32"/>
      <c r="BB27" s="32"/>
      <c r="BC27" s="32"/>
      <c r="BD27" s="32"/>
      <c r="BE27" s="32"/>
      <c r="BF27" s="32"/>
      <c r="BG27" s="32"/>
      <c r="BH27" s="32"/>
    </row>
    <row r="28" spans="1:60" outlineLevel="1">
      <c r="A28" s="307"/>
      <c r="B28" s="259" t="s">
        <v>303</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c r="AD28" s="32"/>
      <c r="AE28" s="32" t="s">
        <v>204</v>
      </c>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11">
        <v>4</v>
      </c>
      <c r="B29" s="262" t="s">
        <v>497</v>
      </c>
      <c r="C29" s="301" t="s">
        <v>498</v>
      </c>
      <c r="D29" s="267" t="s">
        <v>217</v>
      </c>
      <c r="E29" s="273">
        <v>1.304</v>
      </c>
      <c r="F29" s="286"/>
      <c r="G29" s="284">
        <f>ROUND(E29*F29,2)</f>
        <v>0</v>
      </c>
      <c r="H29" s="283" t="s">
        <v>218</v>
      </c>
      <c r="I29" s="313" t="s">
        <v>209</v>
      </c>
      <c r="J29" s="32"/>
      <c r="K29" s="32"/>
      <c r="L29" s="32"/>
      <c r="M29" s="32"/>
      <c r="N29" s="32"/>
      <c r="O29" s="32"/>
      <c r="P29" s="32"/>
      <c r="Q29" s="32"/>
      <c r="R29" s="32"/>
      <c r="S29" s="32"/>
      <c r="T29" s="32"/>
      <c r="U29" s="32"/>
      <c r="V29" s="32"/>
      <c r="W29" s="32"/>
      <c r="X29" s="32"/>
      <c r="Y29" s="32"/>
      <c r="Z29" s="32"/>
      <c r="AA29" s="32"/>
      <c r="AB29" s="32"/>
      <c r="AC29" s="32"/>
      <c r="AD29" s="32"/>
      <c r="AE29" s="32" t="s">
        <v>210</v>
      </c>
      <c r="AF29" s="32"/>
      <c r="AG29" s="32"/>
      <c r="AH29" s="32"/>
      <c r="AI29" s="32"/>
      <c r="AJ29" s="32"/>
      <c r="AK29" s="32"/>
      <c r="AL29" s="32"/>
      <c r="AM29" s="32">
        <v>15</v>
      </c>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07"/>
      <c r="B30" s="263"/>
      <c r="C30" s="303" t="s">
        <v>219</v>
      </c>
      <c r="D30" s="269"/>
      <c r="E30" s="275"/>
      <c r="F30" s="289"/>
      <c r="G30" s="290"/>
      <c r="H30" s="283"/>
      <c r="I30" s="313"/>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251" t="str">
        <f>C30</f>
        <v>Položka neobsahuje kontaktní nátěr a povrchovou úpravu omítkou.</v>
      </c>
      <c r="BB30" s="32"/>
      <c r="BC30" s="32"/>
      <c r="BD30" s="32"/>
      <c r="BE30" s="32"/>
      <c r="BF30" s="32"/>
      <c r="BG30" s="32"/>
      <c r="BH30" s="32"/>
    </row>
    <row r="31" spans="1:60" outlineLevel="1">
      <c r="A31" s="307"/>
      <c r="B31" s="263"/>
      <c r="C31" s="302" t="s">
        <v>499</v>
      </c>
      <c r="D31" s="268"/>
      <c r="E31" s="274"/>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63"/>
      <c r="C32" s="302" t="s">
        <v>500</v>
      </c>
      <c r="D32" s="268"/>
      <c r="E32" s="274">
        <v>1.304</v>
      </c>
      <c r="F32" s="284"/>
      <c r="G32" s="284"/>
      <c r="H32" s="283"/>
      <c r="I32" s="313"/>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501</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v>0</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07"/>
      <c r="B34" s="259" t="s">
        <v>502</v>
      </c>
      <c r="C34" s="300"/>
      <c r="D34" s="308"/>
      <c r="E34" s="309"/>
      <c r="F34" s="310"/>
      <c r="G34" s="285"/>
      <c r="H34" s="283"/>
      <c r="I34" s="313"/>
      <c r="J34" s="32"/>
      <c r="K34" s="32"/>
      <c r="L34" s="32"/>
      <c r="M34" s="32"/>
      <c r="N34" s="32"/>
      <c r="O34" s="32"/>
      <c r="P34" s="32"/>
      <c r="Q34" s="32"/>
      <c r="R34" s="32"/>
      <c r="S34" s="32"/>
      <c r="T34" s="32"/>
      <c r="U34" s="32"/>
      <c r="V34" s="32"/>
      <c r="W34" s="32"/>
      <c r="X34" s="32"/>
      <c r="Y34" s="32"/>
      <c r="Z34" s="32"/>
      <c r="AA34" s="32"/>
      <c r="AB34" s="32"/>
      <c r="AC34" s="32"/>
      <c r="AD34" s="32"/>
      <c r="AE34" s="32" t="s">
        <v>204</v>
      </c>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ht="20.399999999999999" outlineLevel="1">
      <c r="A35" s="311">
        <v>5</v>
      </c>
      <c r="B35" s="262" t="s">
        <v>503</v>
      </c>
      <c r="C35" s="301" t="s">
        <v>504</v>
      </c>
      <c r="D35" s="267" t="s">
        <v>217</v>
      </c>
      <c r="E35" s="273">
        <v>1.304</v>
      </c>
      <c r="F35" s="286"/>
      <c r="G35" s="284">
        <f>ROUND(E35*F35,2)</f>
        <v>0</v>
      </c>
      <c r="H35" s="283" t="s">
        <v>208</v>
      </c>
      <c r="I35" s="313" t="s">
        <v>242</v>
      </c>
      <c r="J35" s="32"/>
      <c r="K35" s="32"/>
      <c r="L35" s="32"/>
      <c r="M35" s="32"/>
      <c r="N35" s="32"/>
      <c r="O35" s="32"/>
      <c r="P35" s="32"/>
      <c r="Q35" s="32"/>
      <c r="R35" s="32"/>
      <c r="S35" s="32"/>
      <c r="T35" s="32"/>
      <c r="U35" s="32"/>
      <c r="V35" s="32"/>
      <c r="W35" s="32"/>
      <c r="X35" s="32"/>
      <c r="Y35" s="32"/>
      <c r="Z35" s="32"/>
      <c r="AA35" s="32"/>
      <c r="AB35" s="32"/>
      <c r="AC35" s="32"/>
      <c r="AD35" s="32"/>
      <c r="AE35" s="32" t="s">
        <v>210</v>
      </c>
      <c r="AF35" s="32"/>
      <c r="AG35" s="32"/>
      <c r="AH35" s="32"/>
      <c r="AI35" s="32"/>
      <c r="AJ35" s="32"/>
      <c r="AK35" s="32"/>
      <c r="AL35" s="32"/>
      <c r="AM35" s="32">
        <v>15</v>
      </c>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63"/>
      <c r="C36" s="302" t="s">
        <v>505</v>
      </c>
      <c r="D36" s="268"/>
      <c r="E36" s="274">
        <v>1.304</v>
      </c>
      <c r="F36" s="284"/>
      <c r="G36" s="284"/>
      <c r="H36" s="283"/>
      <c r="I36" s="313"/>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c r="A37" s="306" t="s">
        <v>200</v>
      </c>
      <c r="B37" s="261" t="s">
        <v>118</v>
      </c>
      <c r="C37" s="298" t="s">
        <v>119</v>
      </c>
      <c r="D37" s="265"/>
      <c r="E37" s="271"/>
      <c r="F37" s="287">
        <f>SUM(G38:G42)</f>
        <v>0</v>
      </c>
      <c r="G37" s="288"/>
      <c r="H37" s="280"/>
      <c r="I37" s="312"/>
      <c r="AE37" t="s">
        <v>201</v>
      </c>
    </row>
    <row r="38" spans="1:60" outlineLevel="1">
      <c r="A38" s="307"/>
      <c r="B38" s="258" t="s">
        <v>506</v>
      </c>
      <c r="C38" s="299"/>
      <c r="D38" s="266"/>
      <c r="E38" s="272"/>
      <c r="F38" s="281"/>
      <c r="G38" s="282"/>
      <c r="H38" s="283"/>
      <c r="I38" s="313"/>
      <c r="J38" s="32"/>
      <c r="K38" s="32"/>
      <c r="L38" s="32"/>
      <c r="M38" s="32"/>
      <c r="N38" s="32"/>
      <c r="O38" s="32"/>
      <c r="P38" s="32"/>
      <c r="Q38" s="32"/>
      <c r="R38" s="32"/>
      <c r="S38" s="32"/>
      <c r="T38" s="32"/>
      <c r="U38" s="32"/>
      <c r="V38" s="32"/>
      <c r="W38" s="32"/>
      <c r="X38" s="32"/>
      <c r="Y38" s="32"/>
      <c r="Z38" s="32"/>
      <c r="AA38" s="32"/>
      <c r="AB38" s="32"/>
      <c r="AC38" s="32">
        <v>0</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07"/>
      <c r="B39" s="259" t="s">
        <v>507</v>
      </c>
      <c r="C39" s="300"/>
      <c r="D39" s="308"/>
      <c r="E39" s="309"/>
      <c r="F39" s="310"/>
      <c r="G39" s="285"/>
      <c r="H39" s="283"/>
      <c r="I39" s="313"/>
      <c r="J39" s="32"/>
      <c r="K39" s="32"/>
      <c r="L39" s="32"/>
      <c r="M39" s="32"/>
      <c r="N39" s="32"/>
      <c r="O39" s="32"/>
      <c r="P39" s="32"/>
      <c r="Q39" s="32"/>
      <c r="R39" s="32"/>
      <c r="S39" s="32"/>
      <c r="T39" s="32"/>
      <c r="U39" s="32"/>
      <c r="V39" s="32"/>
      <c r="W39" s="32"/>
      <c r="X39" s="32"/>
      <c r="Y39" s="32"/>
      <c r="Z39" s="32"/>
      <c r="AA39" s="32"/>
      <c r="AB39" s="32"/>
      <c r="AC39" s="32"/>
      <c r="AD39" s="32"/>
      <c r="AE39" s="32" t="s">
        <v>204</v>
      </c>
      <c r="AF39" s="32"/>
      <c r="AG39" s="32"/>
      <c r="AH39" s="32"/>
      <c r="AI39" s="32"/>
      <c r="AJ39" s="32"/>
      <c r="AK39" s="32"/>
      <c r="AL39" s="32"/>
      <c r="AM39" s="32"/>
      <c r="AN39" s="32"/>
      <c r="AO39" s="32"/>
      <c r="AP39" s="32"/>
      <c r="AQ39" s="32"/>
      <c r="AR39" s="32"/>
      <c r="AS39" s="32"/>
      <c r="AT39" s="32"/>
      <c r="AU39" s="32"/>
      <c r="AV39" s="32"/>
      <c r="AW39" s="32"/>
      <c r="AX39" s="32"/>
      <c r="AY39" s="32"/>
      <c r="AZ39" s="251" t="str">
        <f>B39</f>
        <v>na zdivu jako podklad např. pod izolaci, na parapetech z prefabrikovaných dílců, pod oplechování apod., vodorovný nebo ve spádu do 15°, hlazený dřevěným hladítkem,</v>
      </c>
      <c r="BA39" s="32"/>
      <c r="BB39" s="32"/>
      <c r="BC39" s="32"/>
      <c r="BD39" s="32"/>
      <c r="BE39" s="32"/>
      <c r="BF39" s="32"/>
      <c r="BG39" s="32"/>
      <c r="BH39" s="32"/>
    </row>
    <row r="40" spans="1:60" outlineLevel="1">
      <c r="A40" s="311">
        <v>6</v>
      </c>
      <c r="B40" s="262" t="s">
        <v>508</v>
      </c>
      <c r="C40" s="301" t="s">
        <v>509</v>
      </c>
      <c r="D40" s="267" t="s">
        <v>217</v>
      </c>
      <c r="E40" s="273">
        <v>5.2327000000000004</v>
      </c>
      <c r="F40" s="286"/>
      <c r="G40" s="284">
        <f>ROUND(E40*F40,2)</f>
        <v>0</v>
      </c>
      <c r="H40" s="283" t="s">
        <v>218</v>
      </c>
      <c r="I40" s="313" t="s">
        <v>209</v>
      </c>
      <c r="J40" s="32"/>
      <c r="K40" s="32"/>
      <c r="L40" s="32"/>
      <c r="M40" s="32"/>
      <c r="N40" s="32"/>
      <c r="O40" s="32"/>
      <c r="P40" s="32"/>
      <c r="Q40" s="32"/>
      <c r="R40" s="32"/>
      <c r="S40" s="32"/>
      <c r="T40" s="32"/>
      <c r="U40" s="32"/>
      <c r="V40" s="32"/>
      <c r="W40" s="32"/>
      <c r="X40" s="32"/>
      <c r="Y40" s="32"/>
      <c r="Z40" s="32"/>
      <c r="AA40" s="32"/>
      <c r="AB40" s="32"/>
      <c r="AC40" s="32"/>
      <c r="AD40" s="32"/>
      <c r="AE40" s="32" t="s">
        <v>210</v>
      </c>
      <c r="AF40" s="32"/>
      <c r="AG40" s="32"/>
      <c r="AH40" s="32"/>
      <c r="AI40" s="32"/>
      <c r="AJ40" s="32"/>
      <c r="AK40" s="32"/>
      <c r="AL40" s="32"/>
      <c r="AM40" s="32">
        <v>15</v>
      </c>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63"/>
      <c r="C41" s="302" t="s">
        <v>510</v>
      </c>
      <c r="D41" s="268"/>
      <c r="E41" s="274"/>
      <c r="F41" s="284"/>
      <c r="G41" s="284"/>
      <c r="H41" s="283"/>
      <c r="I41" s="313"/>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63"/>
      <c r="C42" s="302" t="s">
        <v>511</v>
      </c>
      <c r="D42" s="268"/>
      <c r="E42" s="274">
        <v>5.2327000000000004</v>
      </c>
      <c r="F42" s="284"/>
      <c r="G42" s="284"/>
      <c r="H42" s="283"/>
      <c r="I42" s="313"/>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c r="A43" s="306" t="s">
        <v>200</v>
      </c>
      <c r="B43" s="261" t="s">
        <v>126</v>
      </c>
      <c r="C43" s="298" t="s">
        <v>127</v>
      </c>
      <c r="D43" s="265"/>
      <c r="E43" s="271"/>
      <c r="F43" s="287">
        <f>SUM(G44:G70)</f>
        <v>0</v>
      </c>
      <c r="G43" s="288"/>
      <c r="H43" s="280"/>
      <c r="I43" s="312"/>
      <c r="AE43" t="s">
        <v>201</v>
      </c>
    </row>
    <row r="44" spans="1:60" outlineLevel="1">
      <c r="A44" s="307"/>
      <c r="B44" s="258" t="s">
        <v>512</v>
      </c>
      <c r="C44" s="299"/>
      <c r="D44" s="266"/>
      <c r="E44" s="272"/>
      <c r="F44" s="281"/>
      <c r="G44" s="282"/>
      <c r="H44" s="283"/>
      <c r="I44" s="313"/>
      <c r="J44" s="32"/>
      <c r="K44" s="32"/>
      <c r="L44" s="32"/>
      <c r="M44" s="32"/>
      <c r="N44" s="32"/>
      <c r="O44" s="32"/>
      <c r="P44" s="32"/>
      <c r="Q44" s="32"/>
      <c r="R44" s="32"/>
      <c r="S44" s="32"/>
      <c r="T44" s="32"/>
      <c r="U44" s="32"/>
      <c r="V44" s="32"/>
      <c r="W44" s="32"/>
      <c r="X44" s="32"/>
      <c r="Y44" s="32"/>
      <c r="Z44" s="32"/>
      <c r="AA44" s="32"/>
      <c r="AB44" s="32"/>
      <c r="AC44" s="32">
        <v>0</v>
      </c>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59" t="s">
        <v>513</v>
      </c>
      <c r="C45" s="300"/>
      <c r="D45" s="308"/>
      <c r="E45" s="309"/>
      <c r="F45" s="310"/>
      <c r="G45" s="285"/>
      <c r="H45" s="283"/>
      <c r="I45" s="313"/>
      <c r="J45" s="32"/>
      <c r="K45" s="32"/>
      <c r="L45" s="32"/>
      <c r="M45" s="32"/>
      <c r="N45" s="32"/>
      <c r="O45" s="32"/>
      <c r="P45" s="32"/>
      <c r="Q45" s="32"/>
      <c r="R45" s="32"/>
      <c r="S45" s="32"/>
      <c r="T45" s="32"/>
      <c r="U45" s="32"/>
      <c r="V45" s="32"/>
      <c r="W45" s="32"/>
      <c r="X45" s="32"/>
      <c r="Y45" s="32"/>
      <c r="Z45" s="32"/>
      <c r="AA45" s="32"/>
      <c r="AB45" s="32"/>
      <c r="AC45" s="32"/>
      <c r="AD45" s="32"/>
      <c r="AE45" s="32" t="s">
        <v>204</v>
      </c>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11">
        <v>7</v>
      </c>
      <c r="B46" s="262" t="s">
        <v>514</v>
      </c>
      <c r="C46" s="301" t="s">
        <v>515</v>
      </c>
      <c r="D46" s="267" t="s">
        <v>217</v>
      </c>
      <c r="E46" s="273">
        <v>4.0114999999999998</v>
      </c>
      <c r="F46" s="286"/>
      <c r="G46" s="284">
        <f>ROUND(E46*F46,2)</f>
        <v>0</v>
      </c>
      <c r="H46" s="283" t="s">
        <v>419</v>
      </c>
      <c r="I46" s="313" t="s">
        <v>209</v>
      </c>
      <c r="J46" s="32"/>
      <c r="K46" s="32"/>
      <c r="L46" s="32"/>
      <c r="M46" s="32"/>
      <c r="N46" s="32"/>
      <c r="O46" s="32"/>
      <c r="P46" s="32"/>
      <c r="Q46" s="32"/>
      <c r="R46" s="32"/>
      <c r="S46" s="32"/>
      <c r="T46" s="32"/>
      <c r="U46" s="32"/>
      <c r="V46" s="32"/>
      <c r="W46" s="32"/>
      <c r="X46" s="32"/>
      <c r="Y46" s="32"/>
      <c r="Z46" s="32"/>
      <c r="AA46" s="32"/>
      <c r="AB46" s="32"/>
      <c r="AC46" s="32"/>
      <c r="AD46" s="32"/>
      <c r="AE46" s="32" t="s">
        <v>210</v>
      </c>
      <c r="AF46" s="32"/>
      <c r="AG46" s="32"/>
      <c r="AH46" s="32"/>
      <c r="AI46" s="32"/>
      <c r="AJ46" s="32"/>
      <c r="AK46" s="32"/>
      <c r="AL46" s="32"/>
      <c r="AM46" s="32">
        <v>15</v>
      </c>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07"/>
      <c r="B47" s="263"/>
      <c r="C47" s="302" t="s">
        <v>516</v>
      </c>
      <c r="D47" s="268"/>
      <c r="E47" s="274">
        <v>1.704</v>
      </c>
      <c r="F47" s="284"/>
      <c r="G47" s="284"/>
      <c r="H47" s="283"/>
      <c r="I47" s="313"/>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517</v>
      </c>
      <c r="D48" s="268"/>
      <c r="E48" s="274">
        <v>2.3075000000000001</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518</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07"/>
      <c r="B50" s="259" t="s">
        <v>519</v>
      </c>
      <c r="C50" s="300"/>
      <c r="D50" s="308"/>
      <c r="E50" s="309"/>
      <c r="F50" s="310"/>
      <c r="G50" s="285"/>
      <c r="H50" s="283"/>
      <c r="I50" s="313"/>
      <c r="J50" s="32"/>
      <c r="K50" s="32"/>
      <c r="L50" s="32"/>
      <c r="M50" s="32"/>
      <c r="N50" s="32"/>
      <c r="O50" s="32"/>
      <c r="P50" s="32"/>
      <c r="Q50" s="32"/>
      <c r="R50" s="32"/>
      <c r="S50" s="32"/>
      <c r="T50" s="32"/>
      <c r="U50" s="32"/>
      <c r="V50" s="32"/>
      <c r="W50" s="32"/>
      <c r="X50" s="32"/>
      <c r="Y50" s="32"/>
      <c r="Z50" s="32"/>
      <c r="AA50" s="32"/>
      <c r="AB50" s="32"/>
      <c r="AC50" s="32"/>
      <c r="AD50" s="32"/>
      <c r="AE50" s="32" t="s">
        <v>204</v>
      </c>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11">
        <v>8</v>
      </c>
      <c r="B51" s="262" t="s">
        <v>520</v>
      </c>
      <c r="C51" s="301" t="s">
        <v>521</v>
      </c>
      <c r="D51" s="267" t="s">
        <v>207</v>
      </c>
      <c r="E51" s="273">
        <v>4</v>
      </c>
      <c r="F51" s="286"/>
      <c r="G51" s="284">
        <f>ROUND(E51*F51,2)</f>
        <v>0</v>
      </c>
      <c r="H51" s="283" t="s">
        <v>419</v>
      </c>
      <c r="I51" s="313" t="s">
        <v>209</v>
      </c>
      <c r="J51" s="32"/>
      <c r="K51" s="32"/>
      <c r="L51" s="32"/>
      <c r="M51" s="32"/>
      <c r="N51" s="32"/>
      <c r="O51" s="32"/>
      <c r="P51" s="32"/>
      <c r="Q51" s="32"/>
      <c r="R51" s="32"/>
      <c r="S51" s="32"/>
      <c r="T51" s="32"/>
      <c r="U51" s="32"/>
      <c r="V51" s="32"/>
      <c r="W51" s="32"/>
      <c r="X51" s="32"/>
      <c r="Y51" s="32"/>
      <c r="Z51" s="32"/>
      <c r="AA51" s="32"/>
      <c r="AB51" s="32"/>
      <c r="AC51" s="32"/>
      <c r="AD51" s="32"/>
      <c r="AE51" s="32" t="s">
        <v>210</v>
      </c>
      <c r="AF51" s="32"/>
      <c r="AG51" s="32"/>
      <c r="AH51" s="32"/>
      <c r="AI51" s="32"/>
      <c r="AJ51" s="32"/>
      <c r="AK51" s="32"/>
      <c r="AL51" s="32"/>
      <c r="AM51" s="32">
        <v>15</v>
      </c>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63"/>
      <c r="C52" s="302" t="s">
        <v>522</v>
      </c>
      <c r="D52" s="268"/>
      <c r="E52" s="274">
        <v>4</v>
      </c>
      <c r="F52" s="284"/>
      <c r="G52" s="284"/>
      <c r="H52" s="283"/>
      <c r="I52" s="313"/>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523</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v>0</v>
      </c>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c r="B54" s="259" t="s">
        <v>524</v>
      </c>
      <c r="C54" s="300"/>
      <c r="D54" s="308"/>
      <c r="E54" s="309"/>
      <c r="F54" s="310"/>
      <c r="G54" s="285"/>
      <c r="H54" s="283"/>
      <c r="I54" s="313"/>
      <c r="J54" s="32"/>
      <c r="K54" s="32"/>
      <c r="L54" s="32"/>
      <c r="M54" s="32"/>
      <c r="N54" s="32"/>
      <c r="O54" s="32"/>
      <c r="P54" s="32"/>
      <c r="Q54" s="32"/>
      <c r="R54" s="32"/>
      <c r="S54" s="32"/>
      <c r="T54" s="32"/>
      <c r="U54" s="32"/>
      <c r="V54" s="32"/>
      <c r="W54" s="32"/>
      <c r="X54" s="32"/>
      <c r="Y54" s="32"/>
      <c r="Z54" s="32"/>
      <c r="AA54" s="32"/>
      <c r="AB54" s="32"/>
      <c r="AC54" s="32"/>
      <c r="AD54" s="32"/>
      <c r="AE54" s="32" t="s">
        <v>204</v>
      </c>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11">
        <v>9</v>
      </c>
      <c r="B55" s="262" t="s">
        <v>525</v>
      </c>
      <c r="C55" s="301" t="s">
        <v>526</v>
      </c>
      <c r="D55" s="267" t="s">
        <v>217</v>
      </c>
      <c r="E55" s="273">
        <v>2.9157500000000001</v>
      </c>
      <c r="F55" s="286"/>
      <c r="G55" s="284">
        <f>ROUND(E55*F55,2)</f>
        <v>0</v>
      </c>
      <c r="H55" s="283" t="s">
        <v>419</v>
      </c>
      <c r="I55" s="313" t="s">
        <v>209</v>
      </c>
      <c r="J55" s="32"/>
      <c r="K55" s="32"/>
      <c r="L55" s="32"/>
      <c r="M55" s="32"/>
      <c r="N55" s="32"/>
      <c r="O55" s="32"/>
      <c r="P55" s="32"/>
      <c r="Q55" s="32"/>
      <c r="R55" s="32"/>
      <c r="S55" s="32"/>
      <c r="T55" s="32"/>
      <c r="U55" s="32"/>
      <c r="V55" s="32"/>
      <c r="W55" s="32"/>
      <c r="X55" s="32"/>
      <c r="Y55" s="32"/>
      <c r="Z55" s="32"/>
      <c r="AA55" s="32"/>
      <c r="AB55" s="32"/>
      <c r="AC55" s="32"/>
      <c r="AD55" s="32"/>
      <c r="AE55" s="32" t="s">
        <v>210</v>
      </c>
      <c r="AF55" s="32"/>
      <c r="AG55" s="32"/>
      <c r="AH55" s="32"/>
      <c r="AI55" s="32"/>
      <c r="AJ55" s="32"/>
      <c r="AK55" s="32"/>
      <c r="AL55" s="32"/>
      <c r="AM55" s="32">
        <v>15</v>
      </c>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527</v>
      </c>
      <c r="D56" s="268"/>
      <c r="E56" s="274">
        <v>2.9157500000000001</v>
      </c>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59" t="s">
        <v>528</v>
      </c>
      <c r="C57" s="300"/>
      <c r="D57" s="308"/>
      <c r="E57" s="309"/>
      <c r="F57" s="310"/>
      <c r="G57" s="285"/>
      <c r="H57" s="283"/>
      <c r="I57" s="313"/>
      <c r="J57" s="32"/>
      <c r="K57" s="32"/>
      <c r="L57" s="32"/>
      <c r="M57" s="32"/>
      <c r="N57" s="32"/>
      <c r="O57" s="32"/>
      <c r="P57" s="32"/>
      <c r="Q57" s="32"/>
      <c r="R57" s="32"/>
      <c r="S57" s="32"/>
      <c r="T57" s="32"/>
      <c r="U57" s="32"/>
      <c r="V57" s="32"/>
      <c r="W57" s="32"/>
      <c r="X57" s="32"/>
      <c r="Y57" s="32"/>
      <c r="Z57" s="32"/>
      <c r="AA57" s="32"/>
      <c r="AB57" s="32"/>
      <c r="AC57" s="32">
        <v>0</v>
      </c>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outlineLevel="1">
      <c r="A58" s="307"/>
      <c r="B58" s="259" t="s">
        <v>529</v>
      </c>
      <c r="C58" s="300"/>
      <c r="D58" s="308"/>
      <c r="E58" s="309"/>
      <c r="F58" s="310"/>
      <c r="G58" s="285"/>
      <c r="H58" s="283"/>
      <c r="I58" s="313"/>
      <c r="J58" s="32"/>
      <c r="K58" s="32"/>
      <c r="L58" s="32"/>
      <c r="M58" s="32"/>
      <c r="N58" s="32"/>
      <c r="O58" s="32"/>
      <c r="P58" s="32"/>
      <c r="Q58" s="32"/>
      <c r="R58" s="32"/>
      <c r="S58" s="32"/>
      <c r="T58" s="32"/>
      <c r="U58" s="32"/>
      <c r="V58" s="32"/>
      <c r="W58" s="32"/>
      <c r="X58" s="32"/>
      <c r="Y58" s="32"/>
      <c r="Z58" s="32"/>
      <c r="AA58" s="32"/>
      <c r="AB58" s="32"/>
      <c r="AC58" s="32"/>
      <c r="AD58" s="32"/>
      <c r="AE58" s="32" t="s">
        <v>204</v>
      </c>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outlineLevel="1">
      <c r="A59" s="311">
        <v>10</v>
      </c>
      <c r="B59" s="262" t="s">
        <v>530</v>
      </c>
      <c r="C59" s="301" t="s">
        <v>521</v>
      </c>
      <c r="D59" s="267" t="s">
        <v>207</v>
      </c>
      <c r="E59" s="273">
        <v>11</v>
      </c>
      <c r="F59" s="286"/>
      <c r="G59" s="284">
        <f>ROUND(E59*F59,2)</f>
        <v>0</v>
      </c>
      <c r="H59" s="283" t="s">
        <v>419</v>
      </c>
      <c r="I59" s="313" t="s">
        <v>209</v>
      </c>
      <c r="J59" s="32"/>
      <c r="K59" s="32"/>
      <c r="L59" s="32"/>
      <c r="M59" s="32"/>
      <c r="N59" s="32"/>
      <c r="O59" s="32"/>
      <c r="P59" s="32"/>
      <c r="Q59" s="32"/>
      <c r="R59" s="32"/>
      <c r="S59" s="32"/>
      <c r="T59" s="32"/>
      <c r="U59" s="32"/>
      <c r="V59" s="32"/>
      <c r="W59" s="32"/>
      <c r="X59" s="32"/>
      <c r="Y59" s="32"/>
      <c r="Z59" s="32"/>
      <c r="AA59" s="32"/>
      <c r="AB59" s="32"/>
      <c r="AC59" s="32"/>
      <c r="AD59" s="32"/>
      <c r="AE59" s="32" t="s">
        <v>210</v>
      </c>
      <c r="AF59" s="32"/>
      <c r="AG59" s="32"/>
      <c r="AH59" s="32"/>
      <c r="AI59" s="32"/>
      <c r="AJ59" s="32"/>
      <c r="AK59" s="32"/>
      <c r="AL59" s="32"/>
      <c r="AM59" s="32">
        <v>15</v>
      </c>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07"/>
      <c r="B60" s="263"/>
      <c r="C60" s="302" t="s">
        <v>531</v>
      </c>
      <c r="D60" s="268"/>
      <c r="E60" s="274">
        <v>1</v>
      </c>
      <c r="F60" s="284"/>
      <c r="G60" s="284"/>
      <c r="H60" s="283"/>
      <c r="I60" s="313"/>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490</v>
      </c>
      <c r="D61" s="268"/>
      <c r="E61" s="274">
        <v>1</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63"/>
      <c r="C62" s="302" t="s">
        <v>532</v>
      </c>
      <c r="D62" s="268"/>
      <c r="E62" s="274">
        <v>4</v>
      </c>
      <c r="F62" s="284"/>
      <c r="G62" s="284"/>
      <c r="H62" s="283"/>
      <c r="I62" s="313"/>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07"/>
      <c r="B63" s="263"/>
      <c r="C63" s="302" t="s">
        <v>533</v>
      </c>
      <c r="D63" s="268"/>
      <c r="E63" s="274">
        <v>5</v>
      </c>
      <c r="F63" s="284"/>
      <c r="G63" s="284"/>
      <c r="H63" s="283"/>
      <c r="I63" s="313"/>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59" t="s">
        <v>534</v>
      </c>
      <c r="C64" s="300"/>
      <c r="D64" s="308"/>
      <c r="E64" s="309"/>
      <c r="F64" s="310"/>
      <c r="G64" s="285"/>
      <c r="H64" s="283"/>
      <c r="I64" s="313"/>
      <c r="J64" s="32"/>
      <c r="K64" s="32"/>
      <c r="L64" s="32"/>
      <c r="M64" s="32"/>
      <c r="N64" s="32"/>
      <c r="O64" s="32"/>
      <c r="P64" s="32"/>
      <c r="Q64" s="32"/>
      <c r="R64" s="32"/>
      <c r="S64" s="32"/>
      <c r="T64" s="32"/>
      <c r="U64" s="32"/>
      <c r="V64" s="32"/>
      <c r="W64" s="32"/>
      <c r="X64" s="32"/>
      <c r="Y64" s="32"/>
      <c r="Z64" s="32"/>
      <c r="AA64" s="32"/>
      <c r="AB64" s="32"/>
      <c r="AC64" s="32">
        <v>0</v>
      </c>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07"/>
      <c r="B65" s="259" t="s">
        <v>535</v>
      </c>
      <c r="C65" s="300"/>
      <c r="D65" s="308"/>
      <c r="E65" s="309"/>
      <c r="F65" s="310"/>
      <c r="G65" s="285"/>
      <c r="H65" s="283"/>
      <c r="I65" s="313"/>
      <c r="J65" s="32"/>
      <c r="K65" s="32"/>
      <c r="L65" s="32"/>
      <c r="M65" s="32"/>
      <c r="N65" s="32"/>
      <c r="O65" s="32"/>
      <c r="P65" s="32"/>
      <c r="Q65" s="32"/>
      <c r="R65" s="32"/>
      <c r="S65" s="32"/>
      <c r="T65" s="32"/>
      <c r="U65" s="32"/>
      <c r="V65" s="32"/>
      <c r="W65" s="32"/>
      <c r="X65" s="32"/>
      <c r="Y65" s="32"/>
      <c r="Z65" s="32"/>
      <c r="AA65" s="32"/>
      <c r="AB65" s="32"/>
      <c r="AC65" s="32">
        <v>1</v>
      </c>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11">
        <v>11</v>
      </c>
      <c r="B66" s="262" t="s">
        <v>536</v>
      </c>
      <c r="C66" s="301" t="s">
        <v>537</v>
      </c>
      <c r="D66" s="267" t="s">
        <v>217</v>
      </c>
      <c r="E66" s="273">
        <v>2.8418000000000001</v>
      </c>
      <c r="F66" s="286"/>
      <c r="G66" s="284">
        <f>ROUND(E66*F66,2)</f>
        <v>0</v>
      </c>
      <c r="H66" s="283" t="s">
        <v>419</v>
      </c>
      <c r="I66" s="313" t="s">
        <v>209</v>
      </c>
      <c r="J66" s="32"/>
      <c r="K66" s="32"/>
      <c r="L66" s="32"/>
      <c r="M66" s="32"/>
      <c r="N66" s="32"/>
      <c r="O66" s="32"/>
      <c r="P66" s="32"/>
      <c r="Q66" s="32"/>
      <c r="R66" s="32"/>
      <c r="S66" s="32"/>
      <c r="T66" s="32"/>
      <c r="U66" s="32"/>
      <c r="V66" s="32"/>
      <c r="W66" s="32"/>
      <c r="X66" s="32"/>
      <c r="Y66" s="32"/>
      <c r="Z66" s="32"/>
      <c r="AA66" s="32"/>
      <c r="AB66" s="32"/>
      <c r="AC66" s="32"/>
      <c r="AD66" s="32"/>
      <c r="AE66" s="32" t="s">
        <v>210</v>
      </c>
      <c r="AF66" s="32"/>
      <c r="AG66" s="32"/>
      <c r="AH66" s="32"/>
      <c r="AI66" s="32"/>
      <c r="AJ66" s="32"/>
      <c r="AK66" s="32"/>
      <c r="AL66" s="32"/>
      <c r="AM66" s="32">
        <v>15</v>
      </c>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63"/>
      <c r="C67" s="302" t="s">
        <v>538</v>
      </c>
      <c r="D67" s="268"/>
      <c r="E67" s="274">
        <v>0.33600000000000002</v>
      </c>
      <c r="F67" s="284"/>
      <c r="G67" s="284"/>
      <c r="H67" s="283"/>
      <c r="I67" s="313"/>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63"/>
      <c r="C68" s="302" t="s">
        <v>539</v>
      </c>
      <c r="D68" s="268"/>
      <c r="E68" s="274">
        <v>0.58479999999999999</v>
      </c>
      <c r="F68" s="284"/>
      <c r="G68" s="284"/>
      <c r="H68" s="283"/>
      <c r="I68" s="313"/>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07"/>
      <c r="B69" s="263"/>
      <c r="C69" s="302" t="s">
        <v>540</v>
      </c>
      <c r="D69" s="268"/>
      <c r="E69" s="274">
        <v>0.81599999999999995</v>
      </c>
      <c r="F69" s="284"/>
      <c r="G69" s="284"/>
      <c r="H69" s="283"/>
      <c r="I69" s="313"/>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541</v>
      </c>
      <c r="D70" s="268"/>
      <c r="E70" s="274">
        <v>1.105</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c r="A71" s="306" t="s">
        <v>200</v>
      </c>
      <c r="B71" s="261" t="s">
        <v>128</v>
      </c>
      <c r="C71" s="298" t="s">
        <v>129</v>
      </c>
      <c r="D71" s="265"/>
      <c r="E71" s="271"/>
      <c r="F71" s="287">
        <f>SUM(G72:G78)</f>
        <v>0</v>
      </c>
      <c r="G71" s="288"/>
      <c r="H71" s="280"/>
      <c r="I71" s="312"/>
      <c r="AE71" t="s">
        <v>201</v>
      </c>
    </row>
    <row r="72" spans="1:60" outlineLevel="1">
      <c r="A72" s="307"/>
      <c r="B72" s="258" t="s">
        <v>421</v>
      </c>
      <c r="C72" s="299"/>
      <c r="D72" s="266"/>
      <c r="E72" s="272"/>
      <c r="F72" s="281"/>
      <c r="G72" s="282"/>
      <c r="H72" s="283"/>
      <c r="I72" s="313"/>
      <c r="J72" s="32"/>
      <c r="K72" s="32"/>
      <c r="L72" s="32"/>
      <c r="M72" s="32"/>
      <c r="N72" s="32"/>
      <c r="O72" s="32"/>
      <c r="P72" s="32"/>
      <c r="Q72" s="32"/>
      <c r="R72" s="32"/>
      <c r="S72" s="32"/>
      <c r="T72" s="32"/>
      <c r="U72" s="32"/>
      <c r="V72" s="32"/>
      <c r="W72" s="32"/>
      <c r="X72" s="32"/>
      <c r="Y72" s="32"/>
      <c r="Z72" s="32"/>
      <c r="AA72" s="32"/>
      <c r="AB72" s="32"/>
      <c r="AC72" s="32">
        <v>0</v>
      </c>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59" t="s">
        <v>422</v>
      </c>
      <c r="C73" s="300"/>
      <c r="D73" s="308"/>
      <c r="E73" s="309"/>
      <c r="F73" s="310"/>
      <c r="G73" s="285"/>
      <c r="H73" s="283"/>
      <c r="I73" s="313"/>
      <c r="J73" s="32"/>
      <c r="K73" s="32"/>
      <c r="L73" s="32"/>
      <c r="M73" s="32"/>
      <c r="N73" s="32"/>
      <c r="O73" s="32"/>
      <c r="P73" s="32"/>
      <c r="Q73" s="32"/>
      <c r="R73" s="32"/>
      <c r="S73" s="32"/>
      <c r="T73" s="32"/>
      <c r="U73" s="32"/>
      <c r="V73" s="32"/>
      <c r="W73" s="32"/>
      <c r="X73" s="32"/>
      <c r="Y73" s="32"/>
      <c r="Z73" s="32"/>
      <c r="AA73" s="32"/>
      <c r="AB73" s="32"/>
      <c r="AC73" s="32"/>
      <c r="AD73" s="32"/>
      <c r="AE73" s="32" t="s">
        <v>204</v>
      </c>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423</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v>1</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1">
        <v>12</v>
      </c>
      <c r="B75" s="262" t="s">
        <v>424</v>
      </c>
      <c r="C75" s="301" t="s">
        <v>425</v>
      </c>
      <c r="D75" s="267" t="s">
        <v>426</v>
      </c>
      <c r="E75" s="273">
        <v>1.31199</v>
      </c>
      <c r="F75" s="286"/>
      <c r="G75" s="284">
        <f>ROUND(E75*F75,2)</f>
        <v>0</v>
      </c>
      <c r="H75" s="283" t="s">
        <v>208</v>
      </c>
      <c r="I75" s="313" t="s">
        <v>209</v>
      </c>
      <c r="J75" s="32"/>
      <c r="K75" s="32"/>
      <c r="L75" s="32"/>
      <c r="M75" s="32"/>
      <c r="N75" s="32"/>
      <c r="O75" s="32"/>
      <c r="P75" s="32"/>
      <c r="Q75" s="32"/>
      <c r="R75" s="32"/>
      <c r="S75" s="32"/>
      <c r="T75" s="32"/>
      <c r="U75" s="32"/>
      <c r="V75" s="32"/>
      <c r="W75" s="32"/>
      <c r="X75" s="32"/>
      <c r="Y75" s="32"/>
      <c r="Z75" s="32"/>
      <c r="AA75" s="32"/>
      <c r="AB75" s="32"/>
      <c r="AC75" s="32"/>
      <c r="AD75" s="32"/>
      <c r="AE75" s="32" t="s">
        <v>210</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427</v>
      </c>
      <c r="D76" s="268"/>
      <c r="E76" s="274"/>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63"/>
      <c r="C77" s="302" t="s">
        <v>542</v>
      </c>
      <c r="D77" s="268"/>
      <c r="E77" s="274"/>
      <c r="F77" s="284"/>
      <c r="G77" s="284"/>
      <c r="H77" s="283"/>
      <c r="I77" s="31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07"/>
      <c r="B78" s="263"/>
      <c r="C78" s="302" t="s">
        <v>543</v>
      </c>
      <c r="D78" s="268"/>
      <c r="E78" s="274">
        <v>1.31199</v>
      </c>
      <c r="F78" s="284"/>
      <c r="G78" s="284"/>
      <c r="H78" s="283"/>
      <c r="I78" s="31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c r="A79" s="306" t="s">
        <v>200</v>
      </c>
      <c r="B79" s="261" t="s">
        <v>140</v>
      </c>
      <c r="C79" s="298" t="s">
        <v>141</v>
      </c>
      <c r="D79" s="265"/>
      <c r="E79" s="271"/>
      <c r="F79" s="287">
        <f>SUM(G80:G110)</f>
        <v>0</v>
      </c>
      <c r="G79" s="288"/>
      <c r="H79" s="280"/>
      <c r="I79" s="312"/>
      <c r="AE79" t="s">
        <v>201</v>
      </c>
    </row>
    <row r="80" spans="1:60" outlineLevel="1">
      <c r="A80" s="307"/>
      <c r="B80" s="258" t="s">
        <v>544</v>
      </c>
      <c r="C80" s="299"/>
      <c r="D80" s="266"/>
      <c r="E80" s="272"/>
      <c r="F80" s="281"/>
      <c r="G80" s="282"/>
      <c r="H80" s="283"/>
      <c r="I80" s="313"/>
      <c r="J80" s="32"/>
      <c r="K80" s="32"/>
      <c r="L80" s="32"/>
      <c r="M80" s="32"/>
      <c r="N80" s="32"/>
      <c r="O80" s="32"/>
      <c r="P80" s="32"/>
      <c r="Q80" s="32"/>
      <c r="R80" s="32"/>
      <c r="S80" s="32"/>
      <c r="T80" s="32"/>
      <c r="U80" s="32"/>
      <c r="V80" s="32"/>
      <c r="W80" s="32"/>
      <c r="X80" s="32"/>
      <c r="Y80" s="32"/>
      <c r="Z80" s="32"/>
      <c r="AA80" s="32"/>
      <c r="AB80" s="32"/>
      <c r="AC80" s="32">
        <v>0</v>
      </c>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11">
        <v>13</v>
      </c>
      <c r="B81" s="262" t="s">
        <v>545</v>
      </c>
      <c r="C81" s="301" t="s">
        <v>546</v>
      </c>
      <c r="D81" s="267" t="s">
        <v>338</v>
      </c>
      <c r="E81" s="273">
        <v>25.59</v>
      </c>
      <c r="F81" s="286"/>
      <c r="G81" s="284">
        <f>ROUND(E81*F81,2)</f>
        <v>0</v>
      </c>
      <c r="H81" s="283" t="s">
        <v>547</v>
      </c>
      <c r="I81" s="313" t="s">
        <v>209</v>
      </c>
      <c r="J81" s="32"/>
      <c r="K81" s="32"/>
      <c r="L81" s="32"/>
      <c r="M81" s="32"/>
      <c r="N81" s="32"/>
      <c r="O81" s="32"/>
      <c r="P81" s="32"/>
      <c r="Q81" s="32"/>
      <c r="R81" s="32"/>
      <c r="S81" s="32"/>
      <c r="T81" s="32"/>
      <c r="U81" s="32"/>
      <c r="V81" s="32"/>
      <c r="W81" s="32"/>
      <c r="X81" s="32"/>
      <c r="Y81" s="32"/>
      <c r="Z81" s="32"/>
      <c r="AA81" s="32"/>
      <c r="AB81" s="32"/>
      <c r="AC81" s="32"/>
      <c r="AD81" s="32"/>
      <c r="AE81" s="32" t="s">
        <v>210</v>
      </c>
      <c r="AF81" s="32"/>
      <c r="AG81" s="32"/>
      <c r="AH81" s="32"/>
      <c r="AI81" s="32"/>
      <c r="AJ81" s="32"/>
      <c r="AK81" s="32"/>
      <c r="AL81" s="32"/>
      <c r="AM81" s="32">
        <v>15</v>
      </c>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63"/>
      <c r="C82" s="302" t="s">
        <v>548</v>
      </c>
      <c r="D82" s="268"/>
      <c r="E82" s="274">
        <v>1.07</v>
      </c>
      <c r="F82" s="284"/>
      <c r="G82" s="284"/>
      <c r="H82" s="283"/>
      <c r="I82" s="31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07"/>
      <c r="B83" s="263"/>
      <c r="C83" s="302" t="s">
        <v>549</v>
      </c>
      <c r="D83" s="268"/>
      <c r="E83" s="274">
        <v>20.64</v>
      </c>
      <c r="F83" s="284"/>
      <c r="G83" s="284"/>
      <c r="H83" s="283"/>
      <c r="I83" s="31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550</v>
      </c>
      <c r="D84" s="268"/>
      <c r="E84" s="274">
        <v>3.88</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59" t="s">
        <v>551</v>
      </c>
      <c r="C85" s="300"/>
      <c r="D85" s="308"/>
      <c r="E85" s="309"/>
      <c r="F85" s="310"/>
      <c r="G85" s="285"/>
      <c r="H85" s="283"/>
      <c r="I85" s="31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552</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c r="AD86" s="32"/>
      <c r="AE86" s="32" t="s">
        <v>204</v>
      </c>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outlineLevel="1">
      <c r="A87" s="307"/>
      <c r="B87" s="259" t="s">
        <v>553</v>
      </c>
      <c r="C87" s="300"/>
      <c r="D87" s="308"/>
      <c r="E87" s="309"/>
      <c r="F87" s="310"/>
      <c r="G87" s="285"/>
      <c r="H87" s="283"/>
      <c r="I87" s="313"/>
      <c r="J87" s="32"/>
      <c r="K87" s="32"/>
      <c r="L87" s="32"/>
      <c r="M87" s="32"/>
      <c r="N87" s="32"/>
      <c r="O87" s="32"/>
      <c r="P87" s="32"/>
      <c r="Q87" s="32"/>
      <c r="R87" s="32"/>
      <c r="S87" s="32"/>
      <c r="T87" s="32"/>
      <c r="U87" s="32"/>
      <c r="V87" s="32"/>
      <c r="W87" s="32"/>
      <c r="X87" s="32"/>
      <c r="Y87" s="32"/>
      <c r="Z87" s="32"/>
      <c r="AA87" s="32"/>
      <c r="AB87" s="32"/>
      <c r="AC87" s="32">
        <v>1</v>
      </c>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11">
        <v>14</v>
      </c>
      <c r="B88" s="262" t="s">
        <v>554</v>
      </c>
      <c r="C88" s="301" t="s">
        <v>555</v>
      </c>
      <c r="D88" s="267" t="s">
        <v>338</v>
      </c>
      <c r="E88" s="273">
        <v>32.96</v>
      </c>
      <c r="F88" s="286"/>
      <c r="G88" s="284">
        <f>ROUND(E88*F88,2)</f>
        <v>0</v>
      </c>
      <c r="H88" s="283" t="s">
        <v>547</v>
      </c>
      <c r="I88" s="313" t="s">
        <v>209</v>
      </c>
      <c r="J88" s="32"/>
      <c r="K88" s="32"/>
      <c r="L88" s="32"/>
      <c r="M88" s="32"/>
      <c r="N88" s="32"/>
      <c r="O88" s="32"/>
      <c r="P88" s="32"/>
      <c r="Q88" s="32"/>
      <c r="R88" s="32"/>
      <c r="S88" s="32"/>
      <c r="T88" s="32"/>
      <c r="U88" s="32"/>
      <c r="V88" s="32"/>
      <c r="W88" s="32"/>
      <c r="X88" s="32"/>
      <c r="Y88" s="32"/>
      <c r="Z88" s="32"/>
      <c r="AA88" s="32"/>
      <c r="AB88" s="32"/>
      <c r="AC88" s="32"/>
      <c r="AD88" s="32"/>
      <c r="AE88" s="32" t="s">
        <v>210</v>
      </c>
      <c r="AF88" s="32"/>
      <c r="AG88" s="32"/>
      <c r="AH88" s="32"/>
      <c r="AI88" s="32"/>
      <c r="AJ88" s="32"/>
      <c r="AK88" s="32"/>
      <c r="AL88" s="32"/>
      <c r="AM88" s="32">
        <v>15</v>
      </c>
      <c r="AN88" s="32"/>
      <c r="AO88" s="32"/>
      <c r="AP88" s="32"/>
      <c r="AQ88" s="32"/>
      <c r="AR88" s="32"/>
      <c r="AS88" s="32"/>
      <c r="AT88" s="32"/>
      <c r="AU88" s="32"/>
      <c r="AV88" s="32"/>
      <c r="AW88" s="32"/>
      <c r="AX88" s="32"/>
      <c r="AY88" s="32"/>
      <c r="AZ88" s="32"/>
      <c r="BA88" s="32"/>
      <c r="BB88" s="32"/>
      <c r="BC88" s="32"/>
      <c r="BD88" s="32"/>
      <c r="BE88" s="32"/>
      <c r="BF88" s="32"/>
      <c r="BG88" s="32"/>
      <c r="BH88" s="32"/>
    </row>
    <row r="89" spans="1:60" outlineLevel="1">
      <c r="A89" s="307"/>
      <c r="B89" s="263"/>
      <c r="C89" s="303" t="s">
        <v>556</v>
      </c>
      <c r="D89" s="269"/>
      <c r="E89" s="275"/>
      <c r="F89" s="289"/>
      <c r="G89" s="290"/>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251" t="str">
        <f>C89</f>
        <v>včetně zednické výpomoci.</v>
      </c>
      <c r="BB89" s="32"/>
      <c r="BC89" s="32"/>
      <c r="BD89" s="32"/>
      <c r="BE89" s="32"/>
      <c r="BF89" s="32"/>
      <c r="BG89" s="32"/>
      <c r="BH89" s="32"/>
    </row>
    <row r="90" spans="1:60" outlineLevel="1">
      <c r="A90" s="307"/>
      <c r="B90" s="263"/>
      <c r="C90" s="302" t="s">
        <v>557</v>
      </c>
      <c r="D90" s="268"/>
      <c r="E90" s="274"/>
      <c r="F90" s="284"/>
      <c r="G90" s="284"/>
      <c r="H90" s="283"/>
      <c r="I90" s="313"/>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63"/>
      <c r="C91" s="302" t="s">
        <v>558</v>
      </c>
      <c r="D91" s="268"/>
      <c r="E91" s="274">
        <v>2.4</v>
      </c>
      <c r="F91" s="284"/>
      <c r="G91" s="284"/>
      <c r="H91" s="283"/>
      <c r="I91" s="313"/>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07"/>
      <c r="B92" s="263"/>
      <c r="C92" s="302" t="s">
        <v>559</v>
      </c>
      <c r="D92" s="268"/>
      <c r="E92" s="274">
        <v>3.25</v>
      </c>
      <c r="F92" s="284"/>
      <c r="G92" s="284"/>
      <c r="H92" s="283"/>
      <c r="I92" s="313"/>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2" t="s">
        <v>560</v>
      </c>
      <c r="D93" s="268"/>
      <c r="E93" s="274">
        <v>1.72</v>
      </c>
      <c r="F93" s="284"/>
      <c r="G93" s="284"/>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outlineLevel="1">
      <c r="A94" s="307"/>
      <c r="B94" s="263"/>
      <c r="C94" s="302" t="s">
        <v>561</v>
      </c>
      <c r="D94" s="268"/>
      <c r="E94" s="274">
        <v>1.07</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562</v>
      </c>
      <c r="D95" s="268"/>
      <c r="E95" s="274">
        <v>3.88</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63"/>
      <c r="C96" s="302" t="s">
        <v>563</v>
      </c>
      <c r="D96" s="268"/>
      <c r="E96" s="274">
        <v>20.64</v>
      </c>
      <c r="F96" s="284"/>
      <c r="G96" s="284"/>
      <c r="H96" s="283"/>
      <c r="I96" s="313"/>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11">
        <v>15</v>
      </c>
      <c r="B97" s="262" t="s">
        <v>564</v>
      </c>
      <c r="C97" s="301" t="s">
        <v>565</v>
      </c>
      <c r="D97" s="267" t="s">
        <v>217</v>
      </c>
      <c r="E97" s="273">
        <v>16.706579999999999</v>
      </c>
      <c r="F97" s="286"/>
      <c r="G97" s="284">
        <f>ROUND(E97*F97,2)</f>
        <v>0</v>
      </c>
      <c r="H97" s="283"/>
      <c r="I97" s="313" t="s">
        <v>242</v>
      </c>
      <c r="J97" s="32"/>
      <c r="K97" s="32"/>
      <c r="L97" s="32"/>
      <c r="M97" s="32"/>
      <c r="N97" s="32"/>
      <c r="O97" s="32"/>
      <c r="P97" s="32"/>
      <c r="Q97" s="32"/>
      <c r="R97" s="32"/>
      <c r="S97" s="32"/>
      <c r="T97" s="32"/>
      <c r="U97" s="32"/>
      <c r="V97" s="32"/>
      <c r="W97" s="32"/>
      <c r="X97" s="32"/>
      <c r="Y97" s="32"/>
      <c r="Z97" s="32"/>
      <c r="AA97" s="32"/>
      <c r="AB97" s="32"/>
      <c r="AC97" s="32"/>
      <c r="AD97" s="32"/>
      <c r="AE97" s="32" t="s">
        <v>243</v>
      </c>
      <c r="AF97" s="32" t="s">
        <v>370</v>
      </c>
      <c r="AG97" s="32"/>
      <c r="AH97" s="32"/>
      <c r="AI97" s="32"/>
      <c r="AJ97" s="32"/>
      <c r="AK97" s="32"/>
      <c r="AL97" s="32"/>
      <c r="AM97" s="32">
        <v>15</v>
      </c>
      <c r="AN97" s="32"/>
      <c r="AO97" s="32"/>
      <c r="AP97" s="32"/>
      <c r="AQ97" s="32"/>
      <c r="AR97" s="32"/>
      <c r="AS97" s="32"/>
      <c r="AT97" s="32"/>
      <c r="AU97" s="32"/>
      <c r="AV97" s="32"/>
      <c r="AW97" s="32"/>
      <c r="AX97" s="32"/>
      <c r="AY97" s="32"/>
      <c r="AZ97" s="32"/>
      <c r="BA97" s="32"/>
      <c r="BB97" s="32"/>
      <c r="BC97" s="32"/>
      <c r="BD97" s="32"/>
      <c r="BE97" s="32"/>
      <c r="BF97" s="32"/>
      <c r="BG97" s="32"/>
      <c r="BH97" s="32"/>
    </row>
    <row r="98" spans="1:60" outlineLevel="1">
      <c r="A98" s="307"/>
      <c r="B98" s="263"/>
      <c r="C98" s="302" t="s">
        <v>557</v>
      </c>
      <c r="D98" s="268"/>
      <c r="E98" s="274"/>
      <c r="F98" s="284"/>
      <c r="G98" s="284"/>
      <c r="H98" s="283"/>
      <c r="I98" s="313"/>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2" t="s">
        <v>566</v>
      </c>
      <c r="D99" s="268"/>
      <c r="E99" s="274">
        <v>1.1352</v>
      </c>
      <c r="F99" s="284"/>
      <c r="G99" s="284"/>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outlineLevel="1">
      <c r="A100" s="307"/>
      <c r="B100" s="263"/>
      <c r="C100" s="302" t="s">
        <v>567</v>
      </c>
      <c r="D100" s="268"/>
      <c r="E100" s="274">
        <v>1.53725</v>
      </c>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63"/>
      <c r="C101" s="302" t="s">
        <v>568</v>
      </c>
      <c r="D101" s="268"/>
      <c r="E101" s="274">
        <v>0.80410000000000004</v>
      </c>
      <c r="F101" s="284"/>
      <c r="G101" s="284"/>
      <c r="H101" s="283"/>
      <c r="I101" s="313"/>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63"/>
      <c r="C102" s="302" t="s">
        <v>569</v>
      </c>
      <c r="D102" s="268"/>
      <c r="E102" s="274">
        <v>0.55318999999999996</v>
      </c>
      <c r="F102" s="284"/>
      <c r="G102" s="284"/>
      <c r="H102" s="283"/>
      <c r="I102" s="313"/>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07"/>
      <c r="B103" s="263"/>
      <c r="C103" s="302" t="s">
        <v>570</v>
      </c>
      <c r="D103" s="268"/>
      <c r="E103" s="274">
        <v>2.00596</v>
      </c>
      <c r="F103" s="284"/>
      <c r="G103" s="284"/>
      <c r="H103" s="283"/>
      <c r="I103" s="313"/>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2" t="s">
        <v>571</v>
      </c>
      <c r="D104" s="268"/>
      <c r="E104" s="274">
        <v>10.67088</v>
      </c>
      <c r="F104" s="284"/>
      <c r="G104" s="284"/>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outlineLevel="1">
      <c r="A105" s="307"/>
      <c r="B105" s="259" t="s">
        <v>572</v>
      </c>
      <c r="C105" s="300"/>
      <c r="D105" s="308"/>
      <c r="E105" s="309"/>
      <c r="F105" s="310"/>
      <c r="G105" s="285"/>
      <c r="H105" s="283"/>
      <c r="I105" s="313"/>
      <c r="J105" s="32"/>
      <c r="K105" s="32"/>
      <c r="L105" s="32"/>
      <c r="M105" s="32"/>
      <c r="N105" s="32"/>
      <c r="O105" s="32"/>
      <c r="P105" s="32"/>
      <c r="Q105" s="32"/>
      <c r="R105" s="32"/>
      <c r="S105" s="32"/>
      <c r="T105" s="32"/>
      <c r="U105" s="32"/>
      <c r="V105" s="32"/>
      <c r="W105" s="32"/>
      <c r="X105" s="32"/>
      <c r="Y105" s="32"/>
      <c r="Z105" s="32"/>
      <c r="AA105" s="32"/>
      <c r="AB105" s="32"/>
      <c r="AC105" s="32">
        <v>0</v>
      </c>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450</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c r="AD106" s="32"/>
      <c r="AE106" s="32" t="s">
        <v>204</v>
      </c>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v>16</v>
      </c>
      <c r="B107" s="263" t="s">
        <v>573</v>
      </c>
      <c r="C107" s="301" t="s">
        <v>452</v>
      </c>
      <c r="D107" s="267" t="s">
        <v>61</v>
      </c>
      <c r="E107" s="276"/>
      <c r="F107" s="286"/>
      <c r="G107" s="284">
        <f>ROUND(E107*F107,2)</f>
        <v>0</v>
      </c>
      <c r="H107" s="283" t="s">
        <v>547</v>
      </c>
      <c r="I107" s="313" t="s">
        <v>209</v>
      </c>
      <c r="J107" s="32"/>
      <c r="K107" s="32"/>
      <c r="L107" s="32"/>
      <c r="M107" s="32"/>
      <c r="N107" s="32"/>
      <c r="O107" s="32"/>
      <c r="P107" s="32"/>
      <c r="Q107" s="32"/>
      <c r="R107" s="32"/>
      <c r="S107" s="32"/>
      <c r="T107" s="32"/>
      <c r="U107" s="32"/>
      <c r="V107" s="32"/>
      <c r="W107" s="32"/>
      <c r="X107" s="32"/>
      <c r="Y107" s="32"/>
      <c r="Z107" s="32"/>
      <c r="AA107" s="32"/>
      <c r="AB107" s="32"/>
      <c r="AC107" s="32"/>
      <c r="AD107" s="32"/>
      <c r="AE107" s="32" t="s">
        <v>210</v>
      </c>
      <c r="AF107" s="32"/>
      <c r="AG107" s="32"/>
      <c r="AH107" s="32"/>
      <c r="AI107" s="32"/>
      <c r="AJ107" s="32"/>
      <c r="AK107" s="32"/>
      <c r="AL107" s="32"/>
      <c r="AM107" s="32">
        <v>15</v>
      </c>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outlineLevel="1">
      <c r="A108" s="307"/>
      <c r="B108" s="263"/>
      <c r="C108" s="302" t="s">
        <v>453</v>
      </c>
      <c r="D108" s="268"/>
      <c r="E108" s="274"/>
      <c r="F108" s="284"/>
      <c r="G108" s="284"/>
      <c r="H108" s="283"/>
      <c r="I108" s="313"/>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2" t="s">
        <v>574</v>
      </c>
      <c r="D109" s="268"/>
      <c r="E109" s="274"/>
      <c r="F109" s="284"/>
      <c r="G109" s="284"/>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outlineLevel="1">
      <c r="A110" s="307"/>
      <c r="B110" s="263"/>
      <c r="C110" s="302" t="s">
        <v>575</v>
      </c>
      <c r="D110" s="268"/>
      <c r="E110" s="274">
        <v>216.4128</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c r="A111" s="306" t="s">
        <v>200</v>
      </c>
      <c r="B111" s="261" t="s">
        <v>142</v>
      </c>
      <c r="C111" s="298" t="s">
        <v>143</v>
      </c>
      <c r="D111" s="265"/>
      <c r="E111" s="271"/>
      <c r="F111" s="287">
        <f>SUM(G112:G137)</f>
        <v>0</v>
      </c>
      <c r="G111" s="288"/>
      <c r="H111" s="280"/>
      <c r="I111" s="312"/>
      <c r="AE111" t="s">
        <v>201</v>
      </c>
    </row>
    <row r="112" spans="1:60" outlineLevel="1">
      <c r="A112" s="307"/>
      <c r="B112" s="258" t="s">
        <v>576</v>
      </c>
      <c r="C112" s="299"/>
      <c r="D112" s="266"/>
      <c r="E112" s="272"/>
      <c r="F112" s="281"/>
      <c r="G112" s="282"/>
      <c r="H112" s="283"/>
      <c r="I112" s="313"/>
      <c r="J112" s="32"/>
      <c r="K112" s="32"/>
      <c r="L112" s="32"/>
      <c r="M112" s="32"/>
      <c r="N112" s="32"/>
      <c r="O112" s="32"/>
      <c r="P112" s="32"/>
      <c r="Q112" s="32"/>
      <c r="R112" s="32"/>
      <c r="S112" s="32"/>
      <c r="T112" s="32"/>
      <c r="U112" s="32"/>
      <c r="V112" s="32"/>
      <c r="W112" s="32"/>
      <c r="X112" s="32"/>
      <c r="Y112" s="32"/>
      <c r="Z112" s="32"/>
      <c r="AA112" s="32"/>
      <c r="AB112" s="32"/>
      <c r="AC112" s="32">
        <v>0</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outlineLevel="1">
      <c r="A113" s="311">
        <v>17</v>
      </c>
      <c r="B113" s="262" t="s">
        <v>577</v>
      </c>
      <c r="C113" s="301" t="s">
        <v>578</v>
      </c>
      <c r="D113" s="267" t="s">
        <v>338</v>
      </c>
      <c r="E113" s="273">
        <v>30.05</v>
      </c>
      <c r="F113" s="286"/>
      <c r="G113" s="284">
        <f>ROUND(E113*F113,2)</f>
        <v>0</v>
      </c>
      <c r="H113" s="283" t="s">
        <v>579</v>
      </c>
      <c r="I113" s="313" t="s">
        <v>209</v>
      </c>
      <c r="J113" s="32"/>
      <c r="K113" s="32"/>
      <c r="L113" s="32"/>
      <c r="M113" s="32"/>
      <c r="N113" s="32"/>
      <c r="O113" s="32"/>
      <c r="P113" s="32"/>
      <c r="Q113" s="32"/>
      <c r="R113" s="32"/>
      <c r="S113" s="32"/>
      <c r="T113" s="32"/>
      <c r="U113" s="32"/>
      <c r="V113" s="32"/>
      <c r="W113" s="32"/>
      <c r="X113" s="32"/>
      <c r="Y113" s="32"/>
      <c r="Z113" s="32"/>
      <c r="AA113" s="32"/>
      <c r="AB113" s="32"/>
      <c r="AC113" s="32"/>
      <c r="AD113" s="32"/>
      <c r="AE113" s="32" t="s">
        <v>210</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3" t="s">
        <v>580</v>
      </c>
      <c r="D114" s="269"/>
      <c r="E114" s="275"/>
      <c r="F114" s="289"/>
      <c r="G114" s="290"/>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251" t="str">
        <f>C114</f>
        <v>Montáž plastových oken a dveří včetně dodávky a montáže PU pěny a spojovacích prostředků.</v>
      </c>
      <c r="BB114" s="32"/>
      <c r="BC114" s="32"/>
      <c r="BD114" s="32"/>
      <c r="BE114" s="32"/>
      <c r="BF114" s="32"/>
      <c r="BG114" s="32"/>
      <c r="BH114" s="32"/>
    </row>
    <row r="115" spans="1:60" outlineLevel="1">
      <c r="A115" s="307"/>
      <c r="B115" s="263"/>
      <c r="C115" s="302" t="s">
        <v>494</v>
      </c>
      <c r="D115" s="268"/>
      <c r="E115" s="274">
        <v>7.52</v>
      </c>
      <c r="F115" s="284"/>
      <c r="G115" s="284"/>
      <c r="H115" s="283"/>
      <c r="I115" s="313"/>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63"/>
      <c r="C116" s="302" t="s">
        <v>495</v>
      </c>
      <c r="D116" s="268"/>
      <c r="E116" s="274">
        <v>9.9</v>
      </c>
      <c r="F116" s="284"/>
      <c r="G116" s="284"/>
      <c r="H116" s="283"/>
      <c r="I116" s="313"/>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outlineLevel="1">
      <c r="A117" s="307"/>
      <c r="B117" s="263"/>
      <c r="C117" s="302" t="s">
        <v>496</v>
      </c>
      <c r="D117" s="268"/>
      <c r="E117" s="274">
        <v>5.04</v>
      </c>
      <c r="F117" s="284"/>
      <c r="G117" s="284"/>
      <c r="H117" s="283"/>
      <c r="I117" s="313"/>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2" t="s">
        <v>581</v>
      </c>
      <c r="D118" s="268"/>
      <c r="E118" s="274">
        <v>7.59</v>
      </c>
      <c r="F118" s="284"/>
      <c r="G118" s="284"/>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outlineLevel="1">
      <c r="A119" s="307"/>
      <c r="B119" s="259" t="s">
        <v>582</v>
      </c>
      <c r="C119" s="300"/>
      <c r="D119" s="308"/>
      <c r="E119" s="309"/>
      <c r="F119" s="310"/>
      <c r="G119" s="285"/>
      <c r="H119" s="283"/>
      <c r="I119" s="313"/>
      <c r="J119" s="32"/>
      <c r="K119" s="32"/>
      <c r="L119" s="32"/>
      <c r="M119" s="32"/>
      <c r="N119" s="32"/>
      <c r="O119" s="32"/>
      <c r="P119" s="32"/>
      <c r="Q119" s="32"/>
      <c r="R119" s="32"/>
      <c r="S119" s="32"/>
      <c r="T119" s="32"/>
      <c r="U119" s="32"/>
      <c r="V119" s="32"/>
      <c r="W119" s="32"/>
      <c r="X119" s="32"/>
      <c r="Y119" s="32"/>
      <c r="Z119" s="32"/>
      <c r="AA119" s="32"/>
      <c r="AB119" s="32"/>
      <c r="AC119" s="32">
        <v>0</v>
      </c>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583</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1</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11">
        <v>18</v>
      </c>
      <c r="B121" s="262" t="s">
        <v>584</v>
      </c>
      <c r="C121" s="301" t="s">
        <v>585</v>
      </c>
      <c r="D121" s="267" t="s">
        <v>338</v>
      </c>
      <c r="E121" s="273">
        <v>30.05</v>
      </c>
      <c r="F121" s="286"/>
      <c r="G121" s="284">
        <f>ROUND(E121*F121,2)</f>
        <v>0</v>
      </c>
      <c r="H121" s="283" t="s">
        <v>579</v>
      </c>
      <c r="I121" s="313" t="s">
        <v>242</v>
      </c>
      <c r="J121" s="32"/>
      <c r="K121" s="32"/>
      <c r="L121" s="32"/>
      <c r="M121" s="32"/>
      <c r="N121" s="32"/>
      <c r="O121" s="32"/>
      <c r="P121" s="32"/>
      <c r="Q121" s="32"/>
      <c r="R121" s="32"/>
      <c r="S121" s="32"/>
      <c r="T121" s="32"/>
      <c r="U121" s="32"/>
      <c r="V121" s="32"/>
      <c r="W121" s="32"/>
      <c r="X121" s="32"/>
      <c r="Y121" s="32"/>
      <c r="Z121" s="32"/>
      <c r="AA121" s="32"/>
      <c r="AB121" s="32"/>
      <c r="AC121" s="32"/>
      <c r="AD121" s="32"/>
      <c r="AE121" s="32" t="s">
        <v>243</v>
      </c>
      <c r="AF121" s="32" t="s">
        <v>244</v>
      </c>
      <c r="AG121" s="32"/>
      <c r="AH121" s="32"/>
      <c r="AI121" s="32"/>
      <c r="AJ121" s="32"/>
      <c r="AK121" s="32"/>
      <c r="AL121" s="32"/>
      <c r="AM121" s="32">
        <v>15</v>
      </c>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07"/>
      <c r="B122" s="263"/>
      <c r="C122" s="303" t="s">
        <v>586</v>
      </c>
      <c r="D122" s="269"/>
      <c r="E122" s="275"/>
      <c r="F122" s="289"/>
      <c r="G122" s="290"/>
      <c r="H122" s="283"/>
      <c r="I122" s="313"/>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251" t="str">
        <f>C122</f>
        <v>Vložení parotěsné okenní folie, paropropustné expanzní pásky. Dodávka materiálu.</v>
      </c>
      <c r="BB122" s="32"/>
      <c r="BC122" s="32"/>
      <c r="BD122" s="32"/>
      <c r="BE122" s="32"/>
      <c r="BF122" s="32"/>
      <c r="BG122" s="32"/>
      <c r="BH122" s="32"/>
    </row>
    <row r="123" spans="1:60" outlineLevel="1">
      <c r="A123" s="307"/>
      <c r="B123" s="263"/>
      <c r="C123" s="302" t="s">
        <v>587</v>
      </c>
      <c r="D123" s="268"/>
      <c r="E123" s="274">
        <v>30.05</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11">
        <v>19</v>
      </c>
      <c r="B124" s="262" t="s">
        <v>588</v>
      </c>
      <c r="C124" s="301" t="s">
        <v>589</v>
      </c>
      <c r="D124" s="267" t="s">
        <v>207</v>
      </c>
      <c r="E124" s="273">
        <v>4</v>
      </c>
      <c r="F124" s="286"/>
      <c r="G124" s="284">
        <f>ROUND(E124*F124,2)</f>
        <v>0</v>
      </c>
      <c r="H124" s="283"/>
      <c r="I124" s="313" t="s">
        <v>242</v>
      </c>
      <c r="J124" s="32"/>
      <c r="K124" s="32"/>
      <c r="L124" s="32"/>
      <c r="M124" s="32"/>
      <c r="N124" s="32"/>
      <c r="O124" s="32"/>
      <c r="P124" s="32"/>
      <c r="Q124" s="32"/>
      <c r="R124" s="32"/>
      <c r="S124" s="32"/>
      <c r="T124" s="32"/>
      <c r="U124" s="32"/>
      <c r="V124" s="32"/>
      <c r="W124" s="32"/>
      <c r="X124" s="32"/>
      <c r="Y124" s="32"/>
      <c r="Z124" s="32"/>
      <c r="AA124" s="32"/>
      <c r="AB124" s="32"/>
      <c r="AC124" s="32"/>
      <c r="AD124" s="32"/>
      <c r="AE124" s="32" t="s">
        <v>243</v>
      </c>
      <c r="AF124" s="32" t="s">
        <v>370</v>
      </c>
      <c r="AG124" s="32"/>
      <c r="AH124" s="32"/>
      <c r="AI124" s="32"/>
      <c r="AJ124" s="32"/>
      <c r="AK124" s="32"/>
      <c r="AL124" s="32"/>
      <c r="AM124" s="32">
        <v>15</v>
      </c>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63"/>
      <c r="C125" s="302" t="s">
        <v>590</v>
      </c>
      <c r="D125" s="268"/>
      <c r="E125" s="274">
        <v>4</v>
      </c>
      <c r="F125" s="284"/>
      <c r="G125" s="284"/>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11">
        <v>20</v>
      </c>
      <c r="B126" s="262" t="s">
        <v>591</v>
      </c>
      <c r="C126" s="301" t="s">
        <v>592</v>
      </c>
      <c r="D126" s="267" t="s">
        <v>207</v>
      </c>
      <c r="E126" s="273">
        <v>5</v>
      </c>
      <c r="F126" s="286"/>
      <c r="G126" s="284">
        <f>ROUND(E126*F126,2)</f>
        <v>0</v>
      </c>
      <c r="H126" s="283"/>
      <c r="I126" s="313" t="s">
        <v>242</v>
      </c>
      <c r="J126" s="32"/>
      <c r="K126" s="32"/>
      <c r="L126" s="32"/>
      <c r="M126" s="32"/>
      <c r="N126" s="32"/>
      <c r="O126" s="32"/>
      <c r="P126" s="32"/>
      <c r="Q126" s="32"/>
      <c r="R126" s="32"/>
      <c r="S126" s="32"/>
      <c r="T126" s="32"/>
      <c r="U126" s="32"/>
      <c r="V126" s="32"/>
      <c r="W126" s="32"/>
      <c r="X126" s="32"/>
      <c r="Y126" s="32"/>
      <c r="Z126" s="32"/>
      <c r="AA126" s="32"/>
      <c r="AB126" s="32"/>
      <c r="AC126" s="32"/>
      <c r="AD126" s="32"/>
      <c r="AE126" s="32" t="s">
        <v>243</v>
      </c>
      <c r="AF126" s="32" t="s">
        <v>370</v>
      </c>
      <c r="AG126" s="32"/>
      <c r="AH126" s="32"/>
      <c r="AI126" s="32"/>
      <c r="AJ126" s="32"/>
      <c r="AK126" s="32"/>
      <c r="AL126" s="32"/>
      <c r="AM126" s="32">
        <v>15</v>
      </c>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07"/>
      <c r="B127" s="263"/>
      <c r="C127" s="302" t="s">
        <v>593</v>
      </c>
      <c r="D127" s="268"/>
      <c r="E127" s="274">
        <v>5</v>
      </c>
      <c r="F127" s="284"/>
      <c r="G127" s="284"/>
      <c r="H127" s="283"/>
      <c r="I127" s="313"/>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11">
        <v>21</v>
      </c>
      <c r="B128" s="262" t="s">
        <v>594</v>
      </c>
      <c r="C128" s="301" t="s">
        <v>595</v>
      </c>
      <c r="D128" s="267" t="s">
        <v>207</v>
      </c>
      <c r="E128" s="273">
        <v>2</v>
      </c>
      <c r="F128" s="286"/>
      <c r="G128" s="284">
        <f>ROUND(E128*F128,2)</f>
        <v>0</v>
      </c>
      <c r="H128" s="283"/>
      <c r="I128" s="313" t="s">
        <v>242</v>
      </c>
      <c r="J128" s="32"/>
      <c r="K128" s="32"/>
      <c r="L128" s="32"/>
      <c r="M128" s="32"/>
      <c r="N128" s="32"/>
      <c r="O128" s="32"/>
      <c r="P128" s="32"/>
      <c r="Q128" s="32"/>
      <c r="R128" s="32"/>
      <c r="S128" s="32"/>
      <c r="T128" s="32"/>
      <c r="U128" s="32"/>
      <c r="V128" s="32"/>
      <c r="W128" s="32"/>
      <c r="X128" s="32"/>
      <c r="Y128" s="32"/>
      <c r="Z128" s="32"/>
      <c r="AA128" s="32"/>
      <c r="AB128" s="32"/>
      <c r="AC128" s="32"/>
      <c r="AD128" s="32"/>
      <c r="AE128" s="32" t="s">
        <v>243</v>
      </c>
      <c r="AF128" s="32" t="s">
        <v>370</v>
      </c>
      <c r="AG128" s="32"/>
      <c r="AH128" s="32"/>
      <c r="AI128" s="32"/>
      <c r="AJ128" s="32"/>
      <c r="AK128" s="32"/>
      <c r="AL128" s="32"/>
      <c r="AM128" s="32">
        <v>15</v>
      </c>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outlineLevel="1">
      <c r="A129" s="307"/>
      <c r="B129" s="263"/>
      <c r="C129" s="302" t="s">
        <v>596</v>
      </c>
      <c r="D129" s="268"/>
      <c r="E129" s="274">
        <v>2</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11">
        <v>22</v>
      </c>
      <c r="B130" s="262" t="s">
        <v>597</v>
      </c>
      <c r="C130" s="301" t="s">
        <v>598</v>
      </c>
      <c r="D130" s="267" t="s">
        <v>207</v>
      </c>
      <c r="E130" s="273">
        <v>1</v>
      </c>
      <c r="F130" s="286"/>
      <c r="G130" s="284">
        <f>ROUND(E130*F130,2)</f>
        <v>0</v>
      </c>
      <c r="H130" s="283"/>
      <c r="I130" s="313" t="s">
        <v>242</v>
      </c>
      <c r="J130" s="32"/>
      <c r="K130" s="32"/>
      <c r="L130" s="32"/>
      <c r="M130" s="32"/>
      <c r="N130" s="32"/>
      <c r="O130" s="32"/>
      <c r="P130" s="32"/>
      <c r="Q130" s="32"/>
      <c r="R130" s="32"/>
      <c r="S130" s="32"/>
      <c r="T130" s="32"/>
      <c r="U130" s="32"/>
      <c r="V130" s="32"/>
      <c r="W130" s="32"/>
      <c r="X130" s="32"/>
      <c r="Y130" s="32"/>
      <c r="Z130" s="32"/>
      <c r="AA130" s="32"/>
      <c r="AB130" s="32"/>
      <c r="AC130" s="32"/>
      <c r="AD130" s="32"/>
      <c r="AE130" s="32" t="s">
        <v>243</v>
      </c>
      <c r="AF130" s="32" t="s">
        <v>370</v>
      </c>
      <c r="AG130" s="32"/>
      <c r="AH130" s="32"/>
      <c r="AI130" s="32"/>
      <c r="AJ130" s="32"/>
      <c r="AK130" s="32"/>
      <c r="AL130" s="32"/>
      <c r="AM130" s="32">
        <v>15</v>
      </c>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63"/>
      <c r="C131" s="302" t="s">
        <v>599</v>
      </c>
      <c r="D131" s="268"/>
      <c r="E131" s="274">
        <v>1</v>
      </c>
      <c r="F131" s="284"/>
      <c r="G131" s="284"/>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600</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v>0</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07"/>
      <c r="B133" s="259" t="s">
        <v>450</v>
      </c>
      <c r="C133" s="300"/>
      <c r="D133" s="308"/>
      <c r="E133" s="309"/>
      <c r="F133" s="310"/>
      <c r="G133" s="285"/>
      <c r="H133" s="283"/>
      <c r="I133" s="313"/>
      <c r="J133" s="32"/>
      <c r="K133" s="32"/>
      <c r="L133" s="32"/>
      <c r="M133" s="32"/>
      <c r="N133" s="32"/>
      <c r="O133" s="32"/>
      <c r="P133" s="32"/>
      <c r="Q133" s="32"/>
      <c r="R133" s="32"/>
      <c r="S133" s="32"/>
      <c r="T133" s="32"/>
      <c r="U133" s="32"/>
      <c r="V133" s="32"/>
      <c r="W133" s="32"/>
      <c r="X133" s="32"/>
      <c r="Y133" s="32"/>
      <c r="Z133" s="32"/>
      <c r="AA133" s="32"/>
      <c r="AB133" s="32"/>
      <c r="AC133" s="32"/>
      <c r="AD133" s="32"/>
      <c r="AE133" s="32" t="s">
        <v>204</v>
      </c>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v>23</v>
      </c>
      <c r="B134" s="263" t="s">
        <v>601</v>
      </c>
      <c r="C134" s="301" t="s">
        <v>452</v>
      </c>
      <c r="D134" s="267" t="s">
        <v>61</v>
      </c>
      <c r="E134" s="276"/>
      <c r="F134" s="286"/>
      <c r="G134" s="284">
        <f>ROUND(E134*F134,2)</f>
        <v>0</v>
      </c>
      <c r="H134" s="283" t="s">
        <v>579</v>
      </c>
      <c r="I134" s="313" t="s">
        <v>209</v>
      </c>
      <c r="J134" s="32"/>
      <c r="K134" s="32"/>
      <c r="L134" s="32"/>
      <c r="M134" s="32"/>
      <c r="N134" s="32"/>
      <c r="O134" s="32"/>
      <c r="P134" s="32"/>
      <c r="Q134" s="32"/>
      <c r="R134" s="32"/>
      <c r="S134" s="32"/>
      <c r="T134" s="32"/>
      <c r="U134" s="32"/>
      <c r="V134" s="32"/>
      <c r="W134" s="32"/>
      <c r="X134" s="32"/>
      <c r="Y134" s="32"/>
      <c r="Z134" s="32"/>
      <c r="AA134" s="32"/>
      <c r="AB134" s="32"/>
      <c r="AC134" s="32"/>
      <c r="AD134" s="32"/>
      <c r="AE134" s="32" t="s">
        <v>210</v>
      </c>
      <c r="AF134" s="32"/>
      <c r="AG134" s="32"/>
      <c r="AH134" s="32"/>
      <c r="AI134" s="32"/>
      <c r="AJ134" s="32"/>
      <c r="AK134" s="32"/>
      <c r="AL134" s="32"/>
      <c r="AM134" s="32">
        <v>15</v>
      </c>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63"/>
      <c r="C135" s="302" t="s">
        <v>453</v>
      </c>
      <c r="D135" s="268"/>
      <c r="E135" s="274"/>
      <c r="F135" s="284"/>
      <c r="G135" s="284"/>
      <c r="H135" s="283"/>
      <c r="I135" s="313"/>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63"/>
      <c r="C136" s="302" t="s">
        <v>602</v>
      </c>
      <c r="D136" s="268"/>
      <c r="E136" s="274"/>
      <c r="F136" s="284"/>
      <c r="G136" s="284"/>
      <c r="H136" s="283"/>
      <c r="I136" s="313"/>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13.8" outlineLevel="1" thickBot="1">
      <c r="A137" s="323"/>
      <c r="B137" s="324"/>
      <c r="C137" s="325" t="s">
        <v>603</v>
      </c>
      <c r="D137" s="326"/>
      <c r="E137" s="327">
        <v>368.56549999999999</v>
      </c>
      <c r="F137" s="328"/>
      <c r="G137" s="328"/>
      <c r="H137" s="329"/>
      <c r="I137" s="330"/>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c r="A138" s="249"/>
      <c r="B138" s="264" t="s">
        <v>474</v>
      </c>
      <c r="C138" s="304" t="s">
        <v>474</v>
      </c>
      <c r="D138" s="270"/>
      <c r="E138" s="277"/>
      <c r="F138" s="291"/>
      <c r="G138" s="291"/>
      <c r="H138" s="292"/>
      <c r="I138" s="291"/>
    </row>
    <row r="139" spans="1:60" hidden="1">
      <c r="C139" s="104"/>
      <c r="D139" s="227"/>
    </row>
    <row r="140" spans="1:60" ht="13.8" hidden="1" thickBot="1">
      <c r="A140" s="293"/>
      <c r="B140" s="294" t="s">
        <v>475</v>
      </c>
      <c r="C140" s="305"/>
      <c r="D140" s="295"/>
      <c r="E140" s="296"/>
      <c r="F140" s="296"/>
      <c r="G140" s="297">
        <f>F8+F20+F37+F43+F71+F79+F111</f>
        <v>0</v>
      </c>
    </row>
    <row r="141" spans="1:60">
      <c r="D141" s="227"/>
    </row>
    <row r="142" spans="1:60">
      <c r="D142" s="227"/>
    </row>
    <row r="143" spans="1:60">
      <c r="D143" s="227"/>
    </row>
    <row r="144" spans="1:60">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50">
    <mergeCell ref="B132:G132"/>
    <mergeCell ref="B133:G133"/>
    <mergeCell ref="F111:G111"/>
    <mergeCell ref="B112:G112"/>
    <mergeCell ref="C114:G114"/>
    <mergeCell ref="B119:G119"/>
    <mergeCell ref="B120:G120"/>
    <mergeCell ref="C122:G122"/>
    <mergeCell ref="B85:G85"/>
    <mergeCell ref="B86:G86"/>
    <mergeCell ref="B87:G87"/>
    <mergeCell ref="C89:G89"/>
    <mergeCell ref="B105:G105"/>
    <mergeCell ref="B106:G106"/>
    <mergeCell ref="F71:G71"/>
    <mergeCell ref="B72:G72"/>
    <mergeCell ref="B73:G73"/>
    <mergeCell ref="B74:G74"/>
    <mergeCell ref="F79:G79"/>
    <mergeCell ref="B80:G80"/>
    <mergeCell ref="B53:G53"/>
    <mergeCell ref="B54:G54"/>
    <mergeCell ref="B57:G57"/>
    <mergeCell ref="B58:G58"/>
    <mergeCell ref="B64:G64"/>
    <mergeCell ref="B65:G65"/>
    <mergeCell ref="B39:G39"/>
    <mergeCell ref="F43:G43"/>
    <mergeCell ref="B44:G44"/>
    <mergeCell ref="B45:G45"/>
    <mergeCell ref="B49:G49"/>
    <mergeCell ref="B50:G50"/>
    <mergeCell ref="B28:G28"/>
    <mergeCell ref="C30:G30"/>
    <mergeCell ref="B33:G33"/>
    <mergeCell ref="B34:G34"/>
    <mergeCell ref="F37:G37"/>
    <mergeCell ref="B38:G38"/>
    <mergeCell ref="B16:G16"/>
    <mergeCell ref="B17:G17"/>
    <mergeCell ref="F20:G20"/>
    <mergeCell ref="B21:G21"/>
    <mergeCell ref="B26:G26"/>
    <mergeCell ref="B27:G27"/>
    <mergeCell ref="A1:G1"/>
    <mergeCell ref="C7:G7"/>
    <mergeCell ref="F8:G8"/>
    <mergeCell ref="B9:G9"/>
    <mergeCell ref="B10:G10"/>
    <mergeCell ref="B11:G11"/>
  </mergeCells>
  <pageMargins left="0.59055118110236204" right="0.39370078740157499" top="0.78740157499999996" bottom="0.78740157499999996" header="0.3" footer="0.3"/>
  <pageSetup scale="94" fitToHeight="0" orientation="landscape"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178</v>
      </c>
      <c r="C4" s="255" t="s">
        <v>179</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SUMIF(AM8:AM165,AN5,G8:G165)</f>
        <v>0</v>
      </c>
      <c r="AO6">
        <f>SUMIF(AM8:AM165,AO5,G8:G165)</f>
        <v>0</v>
      </c>
    </row>
    <row r="7" spans="1:60">
      <c r="A7" s="315"/>
      <c r="B7" s="316" t="s">
        <v>198</v>
      </c>
      <c r="C7" s="317" t="s">
        <v>199</v>
      </c>
      <c r="D7" s="318"/>
      <c r="E7" s="319"/>
      <c r="F7" s="320"/>
      <c r="G7" s="320"/>
      <c r="H7" s="321"/>
      <c r="I7" s="322"/>
    </row>
    <row r="8" spans="1:60">
      <c r="A8" s="306" t="s">
        <v>200</v>
      </c>
      <c r="B8" s="261" t="s">
        <v>138</v>
      </c>
      <c r="C8" s="298" t="s">
        <v>139</v>
      </c>
      <c r="D8" s="265"/>
      <c r="E8" s="271"/>
      <c r="F8" s="278">
        <f>SUM(G9:G57)</f>
        <v>0</v>
      </c>
      <c r="G8" s="279"/>
      <c r="H8" s="280"/>
      <c r="I8" s="312"/>
      <c r="AE8" t="s">
        <v>201</v>
      </c>
    </row>
    <row r="9" spans="1:60" outlineLevel="1">
      <c r="A9" s="307"/>
      <c r="B9" s="258" t="s">
        <v>604</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ht="20.399999999999999" outlineLevel="1">
      <c r="A10" s="311">
        <v>1</v>
      </c>
      <c r="B10" s="262" t="s">
        <v>605</v>
      </c>
      <c r="C10" s="301" t="s">
        <v>606</v>
      </c>
      <c r="D10" s="267" t="s">
        <v>217</v>
      </c>
      <c r="E10" s="273">
        <v>250</v>
      </c>
      <c r="F10" s="286"/>
      <c r="G10" s="284">
        <f>ROUND(E10*F10,2)</f>
        <v>0</v>
      </c>
      <c r="H10" s="283" t="s">
        <v>466</v>
      </c>
      <c r="I10" s="313" t="s">
        <v>209</v>
      </c>
      <c r="J10" s="32"/>
      <c r="K10" s="32"/>
      <c r="L10" s="32"/>
      <c r="M10" s="32"/>
      <c r="N10" s="32"/>
      <c r="O10" s="32"/>
      <c r="P10" s="32"/>
      <c r="Q10" s="32"/>
      <c r="R10" s="32"/>
      <c r="S10" s="32"/>
      <c r="T10" s="32"/>
      <c r="U10" s="32"/>
      <c r="V10" s="32"/>
      <c r="W10" s="32"/>
      <c r="X10" s="32"/>
      <c r="Y10" s="32"/>
      <c r="Z10" s="32"/>
      <c r="AA10" s="32"/>
      <c r="AB10" s="32"/>
      <c r="AC10" s="32"/>
      <c r="AD10" s="32"/>
      <c r="AE10" s="32" t="s">
        <v>210</v>
      </c>
      <c r="AF10" s="32"/>
      <c r="AG10" s="32"/>
      <c r="AH10" s="32"/>
      <c r="AI10" s="32"/>
      <c r="AJ10" s="32"/>
      <c r="AK10" s="32"/>
      <c r="AL10" s="32"/>
      <c r="AM10" s="32">
        <v>15</v>
      </c>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07"/>
      <c r="B11" s="263"/>
      <c r="C11" s="302" t="s">
        <v>607</v>
      </c>
      <c r="D11" s="268"/>
      <c r="E11" s="274">
        <v>250</v>
      </c>
      <c r="F11" s="284"/>
      <c r="G11" s="284"/>
      <c r="H11" s="283"/>
      <c r="I11" s="313"/>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608</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609</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610</v>
      </c>
      <c r="C14" s="301" t="s">
        <v>611</v>
      </c>
      <c r="D14" s="267" t="s">
        <v>338</v>
      </c>
      <c r="E14" s="273">
        <v>95</v>
      </c>
      <c r="F14" s="286"/>
      <c r="G14" s="284">
        <f>ROUND(E14*F14,2)</f>
        <v>0</v>
      </c>
      <c r="H14" s="283" t="s">
        <v>466</v>
      </c>
      <c r="I14" s="313" t="s">
        <v>209</v>
      </c>
      <c r="J14" s="32"/>
      <c r="K14" s="32"/>
      <c r="L14" s="32"/>
      <c r="M14" s="32"/>
      <c r="N14" s="32"/>
      <c r="O14" s="32"/>
      <c r="P14" s="32"/>
      <c r="Q14" s="32"/>
      <c r="R14" s="32"/>
      <c r="S14" s="32"/>
      <c r="T14" s="32"/>
      <c r="U14" s="32"/>
      <c r="V14" s="32"/>
      <c r="W14" s="32"/>
      <c r="X14" s="32"/>
      <c r="Y14" s="32"/>
      <c r="Z14" s="32"/>
      <c r="AA14" s="32"/>
      <c r="AB14" s="32"/>
      <c r="AC14" s="32"/>
      <c r="AD14" s="32"/>
      <c r="AE14" s="32" t="s">
        <v>210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63"/>
      <c r="C15" s="302" t="s">
        <v>612</v>
      </c>
      <c r="D15" s="268"/>
      <c r="E15" s="274">
        <v>95</v>
      </c>
      <c r="F15" s="284"/>
      <c r="G15" s="284"/>
      <c r="H15" s="283"/>
      <c r="I15" s="313"/>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07"/>
      <c r="B16" s="259" t="s">
        <v>608</v>
      </c>
      <c r="C16" s="300"/>
      <c r="D16" s="308"/>
      <c r="E16" s="309"/>
      <c r="F16" s="310"/>
      <c r="G16" s="285"/>
      <c r="H16" s="283"/>
      <c r="I16" s="313"/>
      <c r="J16" s="32"/>
      <c r="K16" s="32"/>
      <c r="L16" s="32"/>
      <c r="M16" s="32"/>
      <c r="N16" s="32"/>
      <c r="O16" s="32"/>
      <c r="P16" s="32"/>
      <c r="Q16" s="32"/>
      <c r="R16" s="32"/>
      <c r="S16" s="32"/>
      <c r="T16" s="32"/>
      <c r="U16" s="32"/>
      <c r="V16" s="32"/>
      <c r="W16" s="32"/>
      <c r="X16" s="32"/>
      <c r="Y16" s="32"/>
      <c r="Z16" s="32"/>
      <c r="AA16" s="32"/>
      <c r="AB16" s="32"/>
      <c r="AC16" s="32">
        <v>0</v>
      </c>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59" t="s">
        <v>609</v>
      </c>
      <c r="C17" s="300"/>
      <c r="D17" s="308"/>
      <c r="E17" s="309"/>
      <c r="F17" s="310"/>
      <c r="G17" s="285"/>
      <c r="H17" s="283"/>
      <c r="I17" s="313"/>
      <c r="J17" s="32"/>
      <c r="K17" s="32"/>
      <c r="L17" s="32"/>
      <c r="M17" s="32"/>
      <c r="N17" s="32"/>
      <c r="O17" s="32"/>
      <c r="P17" s="32"/>
      <c r="Q17" s="32"/>
      <c r="R17" s="32"/>
      <c r="S17" s="32"/>
      <c r="T17" s="32"/>
      <c r="U17" s="32"/>
      <c r="V17" s="32"/>
      <c r="W17" s="32"/>
      <c r="X17" s="32"/>
      <c r="Y17" s="32"/>
      <c r="Z17" s="32"/>
      <c r="AA17" s="32"/>
      <c r="AB17" s="32"/>
      <c r="AC17" s="32">
        <v>1</v>
      </c>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outlineLevel="1">
      <c r="A18" s="311">
        <v>3</v>
      </c>
      <c r="B18" s="262" t="s">
        <v>613</v>
      </c>
      <c r="C18" s="301" t="s">
        <v>614</v>
      </c>
      <c r="D18" s="267" t="s">
        <v>338</v>
      </c>
      <c r="E18" s="273">
        <v>97</v>
      </c>
      <c r="F18" s="286"/>
      <c r="G18" s="284">
        <f>ROUND(E18*F18,2)</f>
        <v>0</v>
      </c>
      <c r="H18" s="283" t="s">
        <v>466</v>
      </c>
      <c r="I18" s="313" t="s">
        <v>209</v>
      </c>
      <c r="J18" s="32"/>
      <c r="K18" s="32"/>
      <c r="L18" s="32"/>
      <c r="M18" s="32"/>
      <c r="N18" s="32"/>
      <c r="O18" s="32"/>
      <c r="P18" s="32"/>
      <c r="Q18" s="32"/>
      <c r="R18" s="32"/>
      <c r="S18" s="32"/>
      <c r="T18" s="32"/>
      <c r="U18" s="32"/>
      <c r="V18" s="32"/>
      <c r="W18" s="32"/>
      <c r="X18" s="32"/>
      <c r="Y18" s="32"/>
      <c r="Z18" s="32"/>
      <c r="AA18" s="32"/>
      <c r="AB18" s="32"/>
      <c r="AC18" s="32"/>
      <c r="AD18" s="32"/>
      <c r="AE18" s="32" t="s">
        <v>210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63"/>
      <c r="C19" s="302" t="s">
        <v>615</v>
      </c>
      <c r="D19" s="268"/>
      <c r="E19" s="274">
        <v>97</v>
      </c>
      <c r="F19" s="284"/>
      <c r="G19" s="284"/>
      <c r="H19" s="283"/>
      <c r="I19" s="313"/>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07"/>
      <c r="B20" s="259" t="s">
        <v>608</v>
      </c>
      <c r="C20" s="300"/>
      <c r="D20" s="308"/>
      <c r="E20" s="309"/>
      <c r="F20" s="310"/>
      <c r="G20" s="285"/>
      <c r="H20" s="283"/>
      <c r="I20" s="313"/>
      <c r="J20" s="32"/>
      <c r="K20" s="32"/>
      <c r="L20" s="32"/>
      <c r="M20" s="32"/>
      <c r="N20" s="32"/>
      <c r="O20" s="32"/>
      <c r="P20" s="32"/>
      <c r="Q20" s="32"/>
      <c r="R20" s="32"/>
      <c r="S20" s="32"/>
      <c r="T20" s="32"/>
      <c r="U20" s="32"/>
      <c r="V20" s="32"/>
      <c r="W20" s="32"/>
      <c r="X20" s="32"/>
      <c r="Y20" s="32"/>
      <c r="Z20" s="32"/>
      <c r="AA20" s="32"/>
      <c r="AB20" s="32"/>
      <c r="AC20" s="32">
        <v>0</v>
      </c>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07"/>
      <c r="B21" s="259" t="s">
        <v>609</v>
      </c>
      <c r="C21" s="300"/>
      <c r="D21" s="308"/>
      <c r="E21" s="309"/>
      <c r="F21" s="310"/>
      <c r="G21" s="285"/>
      <c r="H21" s="283"/>
      <c r="I21" s="313"/>
      <c r="J21" s="32"/>
      <c r="K21" s="32"/>
      <c r="L21" s="32"/>
      <c r="M21" s="32"/>
      <c r="N21" s="32"/>
      <c r="O21" s="32"/>
      <c r="P21" s="32"/>
      <c r="Q21" s="32"/>
      <c r="R21" s="32"/>
      <c r="S21" s="32"/>
      <c r="T21" s="32"/>
      <c r="U21" s="32"/>
      <c r="V21" s="32"/>
      <c r="W21" s="32"/>
      <c r="X21" s="32"/>
      <c r="Y21" s="32"/>
      <c r="Z21" s="32"/>
      <c r="AA21" s="32"/>
      <c r="AB21" s="32"/>
      <c r="AC21" s="32">
        <v>1</v>
      </c>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11">
        <v>4</v>
      </c>
      <c r="B22" s="262" t="s">
        <v>616</v>
      </c>
      <c r="C22" s="301" t="s">
        <v>617</v>
      </c>
      <c r="D22" s="267" t="s">
        <v>338</v>
      </c>
      <c r="E22" s="273">
        <v>28</v>
      </c>
      <c r="F22" s="286"/>
      <c r="G22" s="284">
        <f>ROUND(E22*F22,2)</f>
        <v>0</v>
      </c>
      <c r="H22" s="283" t="s">
        <v>466</v>
      </c>
      <c r="I22" s="313" t="s">
        <v>209</v>
      </c>
      <c r="J22" s="32"/>
      <c r="K22" s="32"/>
      <c r="L22" s="32"/>
      <c r="M22" s="32"/>
      <c r="N22" s="32"/>
      <c r="O22" s="32"/>
      <c r="P22" s="32"/>
      <c r="Q22" s="32"/>
      <c r="R22" s="32"/>
      <c r="S22" s="32"/>
      <c r="T22" s="32"/>
      <c r="U22" s="32"/>
      <c r="V22" s="32"/>
      <c r="W22" s="32"/>
      <c r="X22" s="32"/>
      <c r="Y22" s="32"/>
      <c r="Z22" s="32"/>
      <c r="AA22" s="32"/>
      <c r="AB22" s="32"/>
      <c r="AC22" s="32"/>
      <c r="AD22" s="32"/>
      <c r="AE22" s="32" t="s">
        <v>210</v>
      </c>
      <c r="AF22" s="32"/>
      <c r="AG22" s="32"/>
      <c r="AH22" s="32"/>
      <c r="AI22" s="32"/>
      <c r="AJ22" s="32"/>
      <c r="AK22" s="32"/>
      <c r="AL22" s="32"/>
      <c r="AM22" s="32">
        <v>15</v>
      </c>
      <c r="AN22" s="32"/>
      <c r="AO22" s="32"/>
      <c r="AP22" s="32"/>
      <c r="AQ22" s="32"/>
      <c r="AR22" s="32"/>
      <c r="AS22" s="32"/>
      <c r="AT22" s="32"/>
      <c r="AU22" s="32"/>
      <c r="AV22" s="32"/>
      <c r="AW22" s="32"/>
      <c r="AX22" s="32"/>
      <c r="AY22" s="32"/>
      <c r="AZ22" s="32"/>
      <c r="BA22" s="32"/>
      <c r="BB22" s="32"/>
      <c r="BC22" s="32"/>
      <c r="BD22" s="32"/>
      <c r="BE22" s="32"/>
      <c r="BF22" s="32"/>
      <c r="BG22" s="32"/>
      <c r="BH22" s="32"/>
    </row>
    <row r="23" spans="1:60" outlineLevel="1">
      <c r="A23" s="307"/>
      <c r="B23" s="263"/>
      <c r="C23" s="302" t="s">
        <v>618</v>
      </c>
      <c r="D23" s="268"/>
      <c r="E23" s="274">
        <v>28</v>
      </c>
      <c r="F23" s="284"/>
      <c r="G23" s="284"/>
      <c r="H23" s="283"/>
      <c r="I23" s="313"/>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outlineLevel="1">
      <c r="A24" s="307"/>
      <c r="B24" s="259" t="s">
        <v>608</v>
      </c>
      <c r="C24" s="300"/>
      <c r="D24" s="308"/>
      <c r="E24" s="309"/>
      <c r="F24" s="310"/>
      <c r="G24" s="285"/>
      <c r="H24" s="283"/>
      <c r="I24" s="313"/>
      <c r="J24" s="32"/>
      <c r="K24" s="32"/>
      <c r="L24" s="32"/>
      <c r="M24" s="32"/>
      <c r="N24" s="32"/>
      <c r="O24" s="32"/>
      <c r="P24" s="32"/>
      <c r="Q24" s="32"/>
      <c r="R24" s="32"/>
      <c r="S24" s="32"/>
      <c r="T24" s="32"/>
      <c r="U24" s="32"/>
      <c r="V24" s="32"/>
      <c r="W24" s="32"/>
      <c r="X24" s="32"/>
      <c r="Y24" s="32"/>
      <c r="Z24" s="32"/>
      <c r="AA24" s="32"/>
      <c r="AB24" s="32"/>
      <c r="AC24" s="32">
        <v>0</v>
      </c>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outlineLevel="1">
      <c r="A25" s="307"/>
      <c r="B25" s="259" t="s">
        <v>619</v>
      </c>
      <c r="C25" s="300"/>
      <c r="D25" s="308"/>
      <c r="E25" s="309"/>
      <c r="F25" s="310"/>
      <c r="G25" s="285"/>
      <c r="H25" s="283"/>
      <c r="I25" s="313"/>
      <c r="J25" s="32"/>
      <c r="K25" s="32"/>
      <c r="L25" s="32"/>
      <c r="M25" s="32"/>
      <c r="N25" s="32"/>
      <c r="O25" s="32"/>
      <c r="P25" s="32"/>
      <c r="Q25" s="32"/>
      <c r="R25" s="32"/>
      <c r="S25" s="32"/>
      <c r="T25" s="32"/>
      <c r="U25" s="32"/>
      <c r="V25" s="32"/>
      <c r="W25" s="32"/>
      <c r="X25" s="32"/>
      <c r="Y25" s="32"/>
      <c r="Z25" s="32"/>
      <c r="AA25" s="32"/>
      <c r="AB25" s="32"/>
      <c r="AC25" s="32">
        <v>1</v>
      </c>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outlineLevel="1">
      <c r="A26" s="311">
        <v>5</v>
      </c>
      <c r="B26" s="262" t="s">
        <v>620</v>
      </c>
      <c r="C26" s="301" t="s">
        <v>621</v>
      </c>
      <c r="D26" s="267" t="s">
        <v>338</v>
      </c>
      <c r="E26" s="273">
        <v>95</v>
      </c>
      <c r="F26" s="286"/>
      <c r="G26" s="284">
        <f>ROUND(E26*F26,2)</f>
        <v>0</v>
      </c>
      <c r="H26" s="283" t="s">
        <v>466</v>
      </c>
      <c r="I26" s="313" t="s">
        <v>209</v>
      </c>
      <c r="J26" s="32"/>
      <c r="K26" s="32"/>
      <c r="L26" s="32"/>
      <c r="M26" s="32"/>
      <c r="N26" s="32"/>
      <c r="O26" s="32"/>
      <c r="P26" s="32"/>
      <c r="Q26" s="32"/>
      <c r="R26" s="32"/>
      <c r="S26" s="32"/>
      <c r="T26" s="32"/>
      <c r="U26" s="32"/>
      <c r="V26" s="32"/>
      <c r="W26" s="32"/>
      <c r="X26" s="32"/>
      <c r="Y26" s="32"/>
      <c r="Z26" s="32"/>
      <c r="AA26" s="32"/>
      <c r="AB26" s="32"/>
      <c r="AC26" s="32"/>
      <c r="AD26" s="32"/>
      <c r="AE26" s="32" t="s">
        <v>210</v>
      </c>
      <c r="AF26" s="32"/>
      <c r="AG26" s="32"/>
      <c r="AH26" s="32"/>
      <c r="AI26" s="32"/>
      <c r="AJ26" s="32"/>
      <c r="AK26" s="32"/>
      <c r="AL26" s="32"/>
      <c r="AM26" s="32">
        <v>15</v>
      </c>
      <c r="AN26" s="32"/>
      <c r="AO26" s="32"/>
      <c r="AP26" s="32"/>
      <c r="AQ26" s="32"/>
      <c r="AR26" s="32"/>
      <c r="AS26" s="32"/>
      <c r="AT26" s="32"/>
      <c r="AU26" s="32"/>
      <c r="AV26" s="32"/>
      <c r="AW26" s="32"/>
      <c r="AX26" s="32"/>
      <c r="AY26" s="32"/>
      <c r="AZ26" s="32"/>
      <c r="BA26" s="32"/>
      <c r="BB26" s="32"/>
      <c r="BC26" s="32"/>
      <c r="BD26" s="32"/>
      <c r="BE26" s="32"/>
      <c r="BF26" s="32"/>
      <c r="BG26" s="32"/>
      <c r="BH26" s="32"/>
    </row>
    <row r="27" spans="1:60" outlineLevel="1">
      <c r="A27" s="307"/>
      <c r="B27" s="263"/>
      <c r="C27" s="302" t="s">
        <v>612</v>
      </c>
      <c r="D27" s="268"/>
      <c r="E27" s="274">
        <v>95</v>
      </c>
      <c r="F27" s="284"/>
      <c r="G27" s="284"/>
      <c r="H27" s="283"/>
      <c r="I27" s="313"/>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outlineLevel="1">
      <c r="A28" s="307"/>
      <c r="B28" s="259" t="s">
        <v>608</v>
      </c>
      <c r="C28" s="300"/>
      <c r="D28" s="308"/>
      <c r="E28" s="309"/>
      <c r="F28" s="310"/>
      <c r="G28" s="285"/>
      <c r="H28" s="283"/>
      <c r="I28" s="313"/>
      <c r="J28" s="32"/>
      <c r="K28" s="32"/>
      <c r="L28" s="32"/>
      <c r="M28" s="32"/>
      <c r="N28" s="32"/>
      <c r="O28" s="32"/>
      <c r="P28" s="32"/>
      <c r="Q28" s="32"/>
      <c r="R28" s="32"/>
      <c r="S28" s="32"/>
      <c r="T28" s="32"/>
      <c r="U28" s="32"/>
      <c r="V28" s="32"/>
      <c r="W28" s="32"/>
      <c r="X28" s="32"/>
      <c r="Y28" s="32"/>
      <c r="Z28" s="32"/>
      <c r="AA28" s="32"/>
      <c r="AB28" s="32"/>
      <c r="AC28" s="32">
        <v>0</v>
      </c>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outlineLevel="1">
      <c r="A29" s="307"/>
      <c r="B29" s="259" t="s">
        <v>619</v>
      </c>
      <c r="C29" s="300"/>
      <c r="D29" s="308"/>
      <c r="E29" s="309"/>
      <c r="F29" s="310"/>
      <c r="G29" s="285"/>
      <c r="H29" s="283"/>
      <c r="I29" s="313"/>
      <c r="J29" s="32"/>
      <c r="K29" s="32"/>
      <c r="L29" s="32"/>
      <c r="M29" s="32"/>
      <c r="N29" s="32"/>
      <c r="O29" s="32"/>
      <c r="P29" s="32"/>
      <c r="Q29" s="32"/>
      <c r="R29" s="32"/>
      <c r="S29" s="32"/>
      <c r="T29" s="32"/>
      <c r="U29" s="32"/>
      <c r="V29" s="32"/>
      <c r="W29" s="32"/>
      <c r="X29" s="32"/>
      <c r="Y29" s="32"/>
      <c r="Z29" s="32"/>
      <c r="AA29" s="32"/>
      <c r="AB29" s="32"/>
      <c r="AC29" s="32">
        <v>1</v>
      </c>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outlineLevel="1">
      <c r="A30" s="311">
        <v>6</v>
      </c>
      <c r="B30" s="262" t="s">
        <v>622</v>
      </c>
      <c r="C30" s="301" t="s">
        <v>623</v>
      </c>
      <c r="D30" s="267" t="s">
        <v>338</v>
      </c>
      <c r="E30" s="273">
        <v>97</v>
      </c>
      <c r="F30" s="286"/>
      <c r="G30" s="284">
        <f>ROUND(E30*F30,2)</f>
        <v>0</v>
      </c>
      <c r="H30" s="283" t="s">
        <v>466</v>
      </c>
      <c r="I30" s="313" t="s">
        <v>209</v>
      </c>
      <c r="J30" s="32"/>
      <c r="K30" s="32"/>
      <c r="L30" s="32"/>
      <c r="M30" s="32"/>
      <c r="N30" s="32"/>
      <c r="O30" s="32"/>
      <c r="P30" s="32"/>
      <c r="Q30" s="32"/>
      <c r="R30" s="32"/>
      <c r="S30" s="32"/>
      <c r="T30" s="32"/>
      <c r="U30" s="32"/>
      <c r="V30" s="32"/>
      <c r="W30" s="32"/>
      <c r="X30" s="32"/>
      <c r="Y30" s="32"/>
      <c r="Z30" s="32"/>
      <c r="AA30" s="32"/>
      <c r="AB30" s="32"/>
      <c r="AC30" s="32"/>
      <c r="AD30" s="32"/>
      <c r="AE30" s="32" t="s">
        <v>210</v>
      </c>
      <c r="AF30" s="32"/>
      <c r="AG30" s="32"/>
      <c r="AH30" s="32"/>
      <c r="AI30" s="32"/>
      <c r="AJ30" s="32"/>
      <c r="AK30" s="32"/>
      <c r="AL30" s="32"/>
      <c r="AM30" s="32">
        <v>15</v>
      </c>
      <c r="AN30" s="32"/>
      <c r="AO30" s="32"/>
      <c r="AP30" s="32"/>
      <c r="AQ30" s="32"/>
      <c r="AR30" s="32"/>
      <c r="AS30" s="32"/>
      <c r="AT30" s="32"/>
      <c r="AU30" s="32"/>
      <c r="AV30" s="32"/>
      <c r="AW30" s="32"/>
      <c r="AX30" s="32"/>
      <c r="AY30" s="32"/>
      <c r="AZ30" s="32"/>
      <c r="BA30" s="32"/>
      <c r="BB30" s="32"/>
      <c r="BC30" s="32"/>
      <c r="BD30" s="32"/>
      <c r="BE30" s="32"/>
      <c r="BF30" s="32"/>
      <c r="BG30" s="32"/>
      <c r="BH30" s="32"/>
    </row>
    <row r="31" spans="1:60" outlineLevel="1">
      <c r="A31" s="307"/>
      <c r="B31" s="263"/>
      <c r="C31" s="302" t="s">
        <v>615</v>
      </c>
      <c r="D31" s="268"/>
      <c r="E31" s="274">
        <v>97</v>
      </c>
      <c r="F31" s="284"/>
      <c r="G31" s="284"/>
      <c r="H31" s="283"/>
      <c r="I31" s="313"/>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outlineLevel="1">
      <c r="A32" s="307"/>
      <c r="B32" s="259" t="s">
        <v>608</v>
      </c>
      <c r="C32" s="300"/>
      <c r="D32" s="308"/>
      <c r="E32" s="309"/>
      <c r="F32" s="310"/>
      <c r="G32" s="285"/>
      <c r="H32" s="283"/>
      <c r="I32" s="313"/>
      <c r="J32" s="32"/>
      <c r="K32" s="32"/>
      <c r="L32" s="32"/>
      <c r="M32" s="32"/>
      <c r="N32" s="32"/>
      <c r="O32" s="32"/>
      <c r="P32" s="32"/>
      <c r="Q32" s="32"/>
      <c r="R32" s="32"/>
      <c r="S32" s="32"/>
      <c r="T32" s="32"/>
      <c r="U32" s="32"/>
      <c r="V32" s="32"/>
      <c r="W32" s="32"/>
      <c r="X32" s="32"/>
      <c r="Y32" s="32"/>
      <c r="Z32" s="32"/>
      <c r="AA32" s="32"/>
      <c r="AB32" s="32"/>
      <c r="AC32" s="32">
        <v>0</v>
      </c>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outlineLevel="1">
      <c r="A33" s="307"/>
      <c r="B33" s="259" t="s">
        <v>619</v>
      </c>
      <c r="C33" s="300"/>
      <c r="D33" s="308"/>
      <c r="E33" s="309"/>
      <c r="F33" s="310"/>
      <c r="G33" s="285"/>
      <c r="H33" s="283"/>
      <c r="I33" s="313"/>
      <c r="J33" s="32"/>
      <c r="K33" s="32"/>
      <c r="L33" s="32"/>
      <c r="M33" s="32"/>
      <c r="N33" s="32"/>
      <c r="O33" s="32"/>
      <c r="P33" s="32"/>
      <c r="Q33" s="32"/>
      <c r="R33" s="32"/>
      <c r="S33" s="32"/>
      <c r="T33" s="32"/>
      <c r="U33" s="32"/>
      <c r="V33" s="32"/>
      <c r="W33" s="32"/>
      <c r="X33" s="32"/>
      <c r="Y33" s="32"/>
      <c r="Z33" s="32"/>
      <c r="AA33" s="32"/>
      <c r="AB33" s="32"/>
      <c r="AC33" s="32">
        <v>1</v>
      </c>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outlineLevel="1">
      <c r="A34" s="311">
        <v>7</v>
      </c>
      <c r="B34" s="262" t="s">
        <v>624</v>
      </c>
      <c r="C34" s="301" t="s">
        <v>625</v>
      </c>
      <c r="D34" s="267" t="s">
        <v>338</v>
      </c>
      <c r="E34" s="273">
        <v>28</v>
      </c>
      <c r="F34" s="286"/>
      <c r="G34" s="284">
        <f>ROUND(E34*F34,2)</f>
        <v>0</v>
      </c>
      <c r="H34" s="283" t="s">
        <v>466</v>
      </c>
      <c r="I34" s="313" t="s">
        <v>209</v>
      </c>
      <c r="J34" s="32"/>
      <c r="K34" s="32"/>
      <c r="L34" s="32"/>
      <c r="M34" s="32"/>
      <c r="N34" s="32"/>
      <c r="O34" s="32"/>
      <c r="P34" s="32"/>
      <c r="Q34" s="32"/>
      <c r="R34" s="32"/>
      <c r="S34" s="32"/>
      <c r="T34" s="32"/>
      <c r="U34" s="32"/>
      <c r="V34" s="32"/>
      <c r="W34" s="32"/>
      <c r="X34" s="32"/>
      <c r="Y34" s="32"/>
      <c r="Z34" s="32"/>
      <c r="AA34" s="32"/>
      <c r="AB34" s="32"/>
      <c r="AC34" s="32"/>
      <c r="AD34" s="32"/>
      <c r="AE34" s="32" t="s">
        <v>210</v>
      </c>
      <c r="AF34" s="32"/>
      <c r="AG34" s="32"/>
      <c r="AH34" s="32"/>
      <c r="AI34" s="32"/>
      <c r="AJ34" s="32"/>
      <c r="AK34" s="32"/>
      <c r="AL34" s="32"/>
      <c r="AM34" s="32">
        <v>15</v>
      </c>
      <c r="AN34" s="32"/>
      <c r="AO34" s="32"/>
      <c r="AP34" s="32"/>
      <c r="AQ34" s="32"/>
      <c r="AR34" s="32"/>
      <c r="AS34" s="32"/>
      <c r="AT34" s="32"/>
      <c r="AU34" s="32"/>
      <c r="AV34" s="32"/>
      <c r="AW34" s="32"/>
      <c r="AX34" s="32"/>
      <c r="AY34" s="32"/>
      <c r="AZ34" s="32"/>
      <c r="BA34" s="32"/>
      <c r="BB34" s="32"/>
      <c r="BC34" s="32"/>
      <c r="BD34" s="32"/>
      <c r="BE34" s="32"/>
      <c r="BF34" s="32"/>
      <c r="BG34" s="32"/>
      <c r="BH34" s="32"/>
    </row>
    <row r="35" spans="1:60" outlineLevel="1">
      <c r="A35" s="307"/>
      <c r="B35" s="263"/>
      <c r="C35" s="302" t="s">
        <v>618</v>
      </c>
      <c r="D35" s="268"/>
      <c r="E35" s="274">
        <v>28</v>
      </c>
      <c r="F35" s="284"/>
      <c r="G35" s="284"/>
      <c r="H35" s="283"/>
      <c r="I35" s="313"/>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outlineLevel="1">
      <c r="A36" s="307"/>
      <c r="B36" s="259" t="s">
        <v>626</v>
      </c>
      <c r="C36" s="300"/>
      <c r="D36" s="308"/>
      <c r="E36" s="309"/>
      <c r="F36" s="310"/>
      <c r="G36" s="285"/>
      <c r="H36" s="283"/>
      <c r="I36" s="313"/>
      <c r="J36" s="32"/>
      <c r="K36" s="32"/>
      <c r="L36" s="32"/>
      <c r="M36" s="32"/>
      <c r="N36" s="32"/>
      <c r="O36" s="32"/>
      <c r="P36" s="32"/>
      <c r="Q36" s="32"/>
      <c r="R36" s="32"/>
      <c r="S36" s="32"/>
      <c r="T36" s="32"/>
      <c r="U36" s="32"/>
      <c r="V36" s="32"/>
      <c r="W36" s="32"/>
      <c r="X36" s="32"/>
      <c r="Y36" s="32"/>
      <c r="Z36" s="32"/>
      <c r="AA36" s="32"/>
      <c r="AB36" s="32"/>
      <c r="AC36" s="32">
        <v>0</v>
      </c>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outlineLevel="1">
      <c r="A37" s="307"/>
      <c r="B37" s="259" t="s">
        <v>627</v>
      </c>
      <c r="C37" s="300"/>
      <c r="D37" s="308"/>
      <c r="E37" s="309"/>
      <c r="F37" s="310"/>
      <c r="G37" s="285"/>
      <c r="H37" s="283"/>
      <c r="I37" s="313"/>
      <c r="J37" s="32"/>
      <c r="K37" s="32"/>
      <c r="L37" s="32"/>
      <c r="M37" s="32"/>
      <c r="N37" s="32"/>
      <c r="O37" s="32"/>
      <c r="P37" s="32"/>
      <c r="Q37" s="32"/>
      <c r="R37" s="32"/>
      <c r="S37" s="32"/>
      <c r="T37" s="32"/>
      <c r="U37" s="32"/>
      <c r="V37" s="32"/>
      <c r="W37" s="32"/>
      <c r="X37" s="32"/>
      <c r="Y37" s="32"/>
      <c r="Z37" s="32"/>
      <c r="AA37" s="32"/>
      <c r="AB37" s="32"/>
      <c r="AC37" s="32">
        <v>1</v>
      </c>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outlineLevel="1">
      <c r="A38" s="307"/>
      <c r="B38" s="259" t="s">
        <v>628</v>
      </c>
      <c r="C38" s="300"/>
      <c r="D38" s="308"/>
      <c r="E38" s="309"/>
      <c r="F38" s="310"/>
      <c r="G38" s="285"/>
      <c r="H38" s="283"/>
      <c r="I38" s="313"/>
      <c r="J38" s="32"/>
      <c r="K38" s="32"/>
      <c r="L38" s="32"/>
      <c r="M38" s="32"/>
      <c r="N38" s="32"/>
      <c r="O38" s="32"/>
      <c r="P38" s="32"/>
      <c r="Q38" s="32"/>
      <c r="R38" s="32"/>
      <c r="S38" s="32"/>
      <c r="T38" s="32"/>
      <c r="U38" s="32"/>
      <c r="V38" s="32"/>
      <c r="W38" s="32"/>
      <c r="X38" s="32"/>
      <c r="Y38" s="32"/>
      <c r="Z38" s="32"/>
      <c r="AA38" s="32"/>
      <c r="AB38" s="32"/>
      <c r="AC38" s="32">
        <v>2</v>
      </c>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outlineLevel="1">
      <c r="A39" s="311">
        <v>8</v>
      </c>
      <c r="B39" s="262" t="s">
        <v>629</v>
      </c>
      <c r="C39" s="301" t="s">
        <v>630</v>
      </c>
      <c r="D39" s="267" t="s">
        <v>217</v>
      </c>
      <c r="E39" s="273">
        <v>250</v>
      </c>
      <c r="F39" s="286"/>
      <c r="G39" s="284">
        <f>ROUND(E39*F39,2)</f>
        <v>0</v>
      </c>
      <c r="H39" s="283" t="s">
        <v>466</v>
      </c>
      <c r="I39" s="313" t="s">
        <v>209</v>
      </c>
      <c r="J39" s="32"/>
      <c r="K39" s="32"/>
      <c r="L39" s="32"/>
      <c r="M39" s="32"/>
      <c r="N39" s="32"/>
      <c r="O39" s="32"/>
      <c r="P39" s="32"/>
      <c r="Q39" s="32"/>
      <c r="R39" s="32"/>
      <c r="S39" s="32"/>
      <c r="T39" s="32"/>
      <c r="U39" s="32"/>
      <c r="V39" s="32"/>
      <c r="W39" s="32"/>
      <c r="X39" s="32"/>
      <c r="Y39" s="32"/>
      <c r="Z39" s="32"/>
      <c r="AA39" s="32"/>
      <c r="AB39" s="32"/>
      <c r="AC39" s="32"/>
      <c r="AD39" s="32"/>
      <c r="AE39" s="32" t="s">
        <v>210</v>
      </c>
      <c r="AF39" s="32"/>
      <c r="AG39" s="32"/>
      <c r="AH39" s="32"/>
      <c r="AI39" s="32"/>
      <c r="AJ39" s="32"/>
      <c r="AK39" s="32"/>
      <c r="AL39" s="32"/>
      <c r="AM39" s="32">
        <v>15</v>
      </c>
      <c r="AN39" s="32"/>
      <c r="AO39" s="32"/>
      <c r="AP39" s="32"/>
      <c r="AQ39" s="32"/>
      <c r="AR39" s="32"/>
      <c r="AS39" s="32"/>
      <c r="AT39" s="32"/>
      <c r="AU39" s="32"/>
      <c r="AV39" s="32"/>
      <c r="AW39" s="32"/>
      <c r="AX39" s="32"/>
      <c r="AY39" s="32"/>
      <c r="AZ39" s="32"/>
      <c r="BA39" s="32"/>
      <c r="BB39" s="32"/>
      <c r="BC39" s="32"/>
      <c r="BD39" s="32"/>
      <c r="BE39" s="32"/>
      <c r="BF39" s="32"/>
      <c r="BG39" s="32"/>
      <c r="BH39" s="32"/>
    </row>
    <row r="40" spans="1:60" outlineLevel="1">
      <c r="A40" s="307"/>
      <c r="B40" s="263"/>
      <c r="C40" s="302" t="s">
        <v>631</v>
      </c>
      <c r="D40" s="268"/>
      <c r="E40" s="274">
        <v>250</v>
      </c>
      <c r="F40" s="284"/>
      <c r="G40" s="284"/>
      <c r="H40" s="283"/>
      <c r="I40" s="313"/>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outlineLevel="1">
      <c r="A41" s="307"/>
      <c r="B41" s="259" t="s">
        <v>626</v>
      </c>
      <c r="C41" s="300"/>
      <c r="D41" s="308"/>
      <c r="E41" s="309"/>
      <c r="F41" s="310"/>
      <c r="G41" s="285"/>
      <c r="H41" s="283"/>
      <c r="I41" s="313"/>
      <c r="J41" s="32"/>
      <c r="K41" s="32"/>
      <c r="L41" s="32"/>
      <c r="M41" s="32"/>
      <c r="N41" s="32"/>
      <c r="O41" s="32"/>
      <c r="P41" s="32"/>
      <c r="Q41" s="32"/>
      <c r="R41" s="32"/>
      <c r="S41" s="32"/>
      <c r="T41" s="32"/>
      <c r="U41" s="32"/>
      <c r="V41" s="32"/>
      <c r="W41" s="32"/>
      <c r="X41" s="32"/>
      <c r="Y41" s="32"/>
      <c r="Z41" s="32"/>
      <c r="AA41" s="32"/>
      <c r="AB41" s="32"/>
      <c r="AC41" s="32">
        <v>0</v>
      </c>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outlineLevel="1">
      <c r="A42" s="307"/>
      <c r="B42" s="259" t="s">
        <v>627</v>
      </c>
      <c r="C42" s="300"/>
      <c r="D42" s="308"/>
      <c r="E42" s="309"/>
      <c r="F42" s="310"/>
      <c r="G42" s="285"/>
      <c r="H42" s="283"/>
      <c r="I42" s="313"/>
      <c r="J42" s="32"/>
      <c r="K42" s="32"/>
      <c r="L42" s="32"/>
      <c r="M42" s="32"/>
      <c r="N42" s="32"/>
      <c r="O42" s="32"/>
      <c r="P42" s="32"/>
      <c r="Q42" s="32"/>
      <c r="R42" s="32"/>
      <c r="S42" s="32"/>
      <c r="T42" s="32"/>
      <c r="U42" s="32"/>
      <c r="V42" s="32"/>
      <c r="W42" s="32"/>
      <c r="X42" s="32"/>
      <c r="Y42" s="32"/>
      <c r="Z42" s="32"/>
      <c r="AA42" s="32"/>
      <c r="AB42" s="32"/>
      <c r="AC42" s="32">
        <v>1</v>
      </c>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outlineLevel="1">
      <c r="A43" s="307"/>
      <c r="B43" s="259" t="s">
        <v>628</v>
      </c>
      <c r="C43" s="300"/>
      <c r="D43" s="308"/>
      <c r="E43" s="309"/>
      <c r="F43" s="310"/>
      <c r="G43" s="285"/>
      <c r="H43" s="283"/>
      <c r="I43" s="313"/>
      <c r="J43" s="32"/>
      <c r="K43" s="32"/>
      <c r="L43" s="32"/>
      <c r="M43" s="32"/>
      <c r="N43" s="32"/>
      <c r="O43" s="32"/>
      <c r="P43" s="32"/>
      <c r="Q43" s="32"/>
      <c r="R43" s="32"/>
      <c r="S43" s="32"/>
      <c r="T43" s="32"/>
      <c r="U43" s="32"/>
      <c r="V43" s="32"/>
      <c r="W43" s="32"/>
      <c r="X43" s="32"/>
      <c r="Y43" s="32"/>
      <c r="Z43" s="32"/>
      <c r="AA43" s="32"/>
      <c r="AB43" s="32"/>
      <c r="AC43" s="32">
        <v>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outlineLevel="1">
      <c r="A44" s="311">
        <v>9</v>
      </c>
      <c r="B44" s="262" t="s">
        <v>632</v>
      </c>
      <c r="C44" s="301" t="s">
        <v>633</v>
      </c>
      <c r="D44" s="267" t="s">
        <v>217</v>
      </c>
      <c r="E44" s="273">
        <v>250</v>
      </c>
      <c r="F44" s="286"/>
      <c r="G44" s="284">
        <f>ROUND(E44*F44,2)</f>
        <v>0</v>
      </c>
      <c r="H44" s="283" t="s">
        <v>466</v>
      </c>
      <c r="I44" s="313" t="s">
        <v>209</v>
      </c>
      <c r="J44" s="32"/>
      <c r="K44" s="32"/>
      <c r="L44" s="32"/>
      <c r="M44" s="32"/>
      <c r="N44" s="32"/>
      <c r="O44" s="32"/>
      <c r="P44" s="32"/>
      <c r="Q44" s="32"/>
      <c r="R44" s="32"/>
      <c r="S44" s="32"/>
      <c r="T44" s="32"/>
      <c r="U44" s="32"/>
      <c r="V44" s="32"/>
      <c r="W44" s="32"/>
      <c r="X44" s="32"/>
      <c r="Y44" s="32"/>
      <c r="Z44" s="32"/>
      <c r="AA44" s="32"/>
      <c r="AB44" s="32"/>
      <c r="AC44" s="32"/>
      <c r="AD44" s="32"/>
      <c r="AE44" s="32" t="s">
        <v>210</v>
      </c>
      <c r="AF44" s="32"/>
      <c r="AG44" s="32"/>
      <c r="AH44" s="32"/>
      <c r="AI44" s="32"/>
      <c r="AJ44" s="32"/>
      <c r="AK44" s="32"/>
      <c r="AL44" s="32"/>
      <c r="AM44" s="32">
        <v>15</v>
      </c>
      <c r="AN44" s="32"/>
      <c r="AO44" s="32"/>
      <c r="AP44" s="32"/>
      <c r="AQ44" s="32"/>
      <c r="AR44" s="32"/>
      <c r="AS44" s="32"/>
      <c r="AT44" s="32"/>
      <c r="AU44" s="32"/>
      <c r="AV44" s="32"/>
      <c r="AW44" s="32"/>
      <c r="AX44" s="32"/>
      <c r="AY44" s="32"/>
      <c r="AZ44" s="32"/>
      <c r="BA44" s="32"/>
      <c r="BB44" s="32"/>
      <c r="BC44" s="32"/>
      <c r="BD44" s="32"/>
      <c r="BE44" s="32"/>
      <c r="BF44" s="32"/>
      <c r="BG44" s="32"/>
      <c r="BH44" s="32"/>
    </row>
    <row r="45" spans="1:60" outlineLevel="1">
      <c r="A45" s="307"/>
      <c r="B45" s="263"/>
      <c r="C45" s="302" t="s">
        <v>634</v>
      </c>
      <c r="D45" s="268"/>
      <c r="E45" s="274">
        <v>250</v>
      </c>
      <c r="F45" s="284"/>
      <c r="G45" s="284"/>
      <c r="H45" s="283"/>
      <c r="I45" s="31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outlineLevel="1">
      <c r="A46" s="307"/>
      <c r="B46" s="259" t="s">
        <v>635</v>
      </c>
      <c r="C46" s="300"/>
      <c r="D46" s="308"/>
      <c r="E46" s="309"/>
      <c r="F46" s="310"/>
      <c r="G46" s="285"/>
      <c r="H46" s="283"/>
      <c r="I46" s="313"/>
      <c r="J46" s="32"/>
      <c r="K46" s="32"/>
      <c r="L46" s="32"/>
      <c r="M46" s="32"/>
      <c r="N46" s="32"/>
      <c r="O46" s="32"/>
      <c r="P46" s="32"/>
      <c r="Q46" s="32"/>
      <c r="R46" s="32"/>
      <c r="S46" s="32"/>
      <c r="T46" s="32"/>
      <c r="U46" s="32"/>
      <c r="V46" s="32"/>
      <c r="W46" s="32"/>
      <c r="X46" s="32"/>
      <c r="Y46" s="32"/>
      <c r="Z46" s="32"/>
      <c r="AA46" s="32"/>
      <c r="AB46" s="32"/>
      <c r="AC46" s="32">
        <v>0</v>
      </c>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outlineLevel="1">
      <c r="A47" s="311">
        <v>10</v>
      </c>
      <c r="B47" s="262" t="s">
        <v>636</v>
      </c>
      <c r="C47" s="301" t="s">
        <v>637</v>
      </c>
      <c r="D47" s="267" t="s">
        <v>638</v>
      </c>
      <c r="E47" s="273">
        <v>2.6021700000000001</v>
      </c>
      <c r="F47" s="286"/>
      <c r="G47" s="284">
        <f>ROUND(E47*F47,2)</f>
        <v>0</v>
      </c>
      <c r="H47" s="283" t="s">
        <v>466</v>
      </c>
      <c r="I47" s="313" t="s">
        <v>209</v>
      </c>
      <c r="J47" s="32"/>
      <c r="K47" s="32"/>
      <c r="L47" s="32"/>
      <c r="M47" s="32"/>
      <c r="N47" s="32"/>
      <c r="O47" s="32"/>
      <c r="P47" s="32"/>
      <c r="Q47" s="32"/>
      <c r="R47" s="32"/>
      <c r="S47" s="32"/>
      <c r="T47" s="32"/>
      <c r="U47" s="32"/>
      <c r="V47" s="32"/>
      <c r="W47" s="32"/>
      <c r="X47" s="32"/>
      <c r="Y47" s="32"/>
      <c r="Z47" s="32"/>
      <c r="AA47" s="32"/>
      <c r="AB47" s="32"/>
      <c r="AC47" s="32"/>
      <c r="AD47" s="32"/>
      <c r="AE47" s="32" t="s">
        <v>210</v>
      </c>
      <c r="AF47" s="32"/>
      <c r="AG47" s="32"/>
      <c r="AH47" s="32"/>
      <c r="AI47" s="32"/>
      <c r="AJ47" s="32"/>
      <c r="AK47" s="32"/>
      <c r="AL47" s="32"/>
      <c r="AM47" s="32">
        <v>15</v>
      </c>
      <c r="AN47" s="32"/>
      <c r="AO47" s="32"/>
      <c r="AP47" s="32"/>
      <c r="AQ47" s="32"/>
      <c r="AR47" s="32"/>
      <c r="AS47" s="32"/>
      <c r="AT47" s="32"/>
      <c r="AU47" s="32"/>
      <c r="AV47" s="32"/>
      <c r="AW47" s="32"/>
      <c r="AX47" s="32"/>
      <c r="AY47" s="32"/>
      <c r="AZ47" s="32"/>
      <c r="BA47" s="32"/>
      <c r="BB47" s="32"/>
      <c r="BC47" s="32"/>
      <c r="BD47" s="32"/>
      <c r="BE47" s="32"/>
      <c r="BF47" s="32"/>
      <c r="BG47" s="32"/>
      <c r="BH47" s="32"/>
    </row>
    <row r="48" spans="1:60" outlineLevel="1">
      <c r="A48" s="307"/>
      <c r="B48" s="263"/>
      <c r="C48" s="302" t="s">
        <v>639</v>
      </c>
      <c r="D48" s="268"/>
      <c r="E48" s="274">
        <v>2.6021700000000001</v>
      </c>
      <c r="F48" s="284"/>
      <c r="G48" s="284"/>
      <c r="H48" s="283"/>
      <c r="I48" s="313"/>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outlineLevel="1">
      <c r="A49" s="307"/>
      <c r="B49" s="259" t="s">
        <v>640</v>
      </c>
      <c r="C49" s="300"/>
      <c r="D49" s="308"/>
      <c r="E49" s="309"/>
      <c r="F49" s="310"/>
      <c r="G49" s="285"/>
      <c r="H49" s="283"/>
      <c r="I49" s="313"/>
      <c r="J49" s="32"/>
      <c r="K49" s="32"/>
      <c r="L49" s="32"/>
      <c r="M49" s="32"/>
      <c r="N49" s="32"/>
      <c r="O49" s="32"/>
      <c r="P49" s="32"/>
      <c r="Q49" s="32"/>
      <c r="R49" s="32"/>
      <c r="S49" s="32"/>
      <c r="T49" s="32"/>
      <c r="U49" s="32"/>
      <c r="V49" s="32"/>
      <c r="W49" s="32"/>
      <c r="X49" s="32"/>
      <c r="Y49" s="32"/>
      <c r="Z49" s="32"/>
      <c r="AA49" s="32"/>
      <c r="AB49" s="32"/>
      <c r="AC49" s="32">
        <v>0</v>
      </c>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outlineLevel="1">
      <c r="A50" s="311">
        <v>11</v>
      </c>
      <c r="B50" s="262" t="s">
        <v>641</v>
      </c>
      <c r="C50" s="301" t="s">
        <v>642</v>
      </c>
      <c r="D50" s="267" t="s">
        <v>638</v>
      </c>
      <c r="E50" s="273">
        <v>3</v>
      </c>
      <c r="F50" s="286"/>
      <c r="G50" s="284">
        <f>ROUND(E50*F50,2)</f>
        <v>0</v>
      </c>
      <c r="H50" s="283" t="s">
        <v>466</v>
      </c>
      <c r="I50" s="313" t="s">
        <v>209</v>
      </c>
      <c r="J50" s="32"/>
      <c r="K50" s="32"/>
      <c r="L50" s="32"/>
      <c r="M50" s="32"/>
      <c r="N50" s="32"/>
      <c r="O50" s="32"/>
      <c r="P50" s="32"/>
      <c r="Q50" s="32"/>
      <c r="R50" s="32"/>
      <c r="S50" s="32"/>
      <c r="T50" s="32"/>
      <c r="U50" s="32"/>
      <c r="V50" s="32"/>
      <c r="W50" s="32"/>
      <c r="X50" s="32"/>
      <c r="Y50" s="32"/>
      <c r="Z50" s="32"/>
      <c r="AA50" s="32"/>
      <c r="AB50" s="32"/>
      <c r="AC50" s="32"/>
      <c r="AD50" s="32"/>
      <c r="AE50" s="32" t="s">
        <v>210</v>
      </c>
      <c r="AF50" s="32"/>
      <c r="AG50" s="32"/>
      <c r="AH50" s="32"/>
      <c r="AI50" s="32"/>
      <c r="AJ50" s="32"/>
      <c r="AK50" s="32"/>
      <c r="AL50" s="32"/>
      <c r="AM50" s="32">
        <v>15</v>
      </c>
      <c r="AN50" s="32"/>
      <c r="AO50" s="32"/>
      <c r="AP50" s="32"/>
      <c r="AQ50" s="32"/>
      <c r="AR50" s="32"/>
      <c r="AS50" s="32"/>
      <c r="AT50" s="32"/>
      <c r="AU50" s="32"/>
      <c r="AV50" s="32"/>
      <c r="AW50" s="32"/>
      <c r="AX50" s="32"/>
      <c r="AY50" s="32"/>
      <c r="AZ50" s="32"/>
      <c r="BA50" s="32"/>
      <c r="BB50" s="32"/>
      <c r="BC50" s="32"/>
      <c r="BD50" s="32"/>
      <c r="BE50" s="32"/>
      <c r="BF50" s="32"/>
      <c r="BG50" s="32"/>
      <c r="BH50" s="32"/>
    </row>
    <row r="51" spans="1:60" outlineLevel="1">
      <c r="A51" s="307"/>
      <c r="B51" s="263"/>
      <c r="C51" s="302" t="s">
        <v>643</v>
      </c>
      <c r="D51" s="268"/>
      <c r="E51" s="274">
        <v>3</v>
      </c>
      <c r="F51" s="284"/>
      <c r="G51" s="284"/>
      <c r="H51" s="283"/>
      <c r="I51" s="313"/>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outlineLevel="1">
      <c r="A52" s="307"/>
      <c r="B52" s="259" t="s">
        <v>464</v>
      </c>
      <c r="C52" s="300"/>
      <c r="D52" s="308"/>
      <c r="E52" s="309"/>
      <c r="F52" s="310"/>
      <c r="G52" s="285"/>
      <c r="H52" s="283"/>
      <c r="I52" s="313"/>
      <c r="J52" s="32"/>
      <c r="K52" s="32"/>
      <c r="L52" s="32"/>
      <c r="M52" s="32"/>
      <c r="N52" s="32"/>
      <c r="O52" s="32"/>
      <c r="P52" s="32"/>
      <c r="Q52" s="32"/>
      <c r="R52" s="32"/>
      <c r="S52" s="32"/>
      <c r="T52" s="32"/>
      <c r="U52" s="32"/>
      <c r="V52" s="32"/>
      <c r="W52" s="32"/>
      <c r="X52" s="32"/>
      <c r="Y52" s="32"/>
      <c r="Z52" s="32"/>
      <c r="AA52" s="32"/>
      <c r="AB52" s="32"/>
      <c r="AC52" s="32">
        <v>0</v>
      </c>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outlineLevel="1">
      <c r="A53" s="307"/>
      <c r="B53" s="259" t="s">
        <v>450</v>
      </c>
      <c r="C53" s="300"/>
      <c r="D53" s="308"/>
      <c r="E53" s="309"/>
      <c r="F53" s="310"/>
      <c r="G53" s="285"/>
      <c r="H53" s="283"/>
      <c r="I53" s="313"/>
      <c r="J53" s="32"/>
      <c r="K53" s="32"/>
      <c r="L53" s="32"/>
      <c r="M53" s="32"/>
      <c r="N53" s="32"/>
      <c r="O53" s="32"/>
      <c r="P53" s="32"/>
      <c r="Q53" s="32"/>
      <c r="R53" s="32"/>
      <c r="S53" s="32"/>
      <c r="T53" s="32"/>
      <c r="U53" s="32"/>
      <c r="V53" s="32"/>
      <c r="W53" s="32"/>
      <c r="X53" s="32"/>
      <c r="Y53" s="32"/>
      <c r="Z53" s="32"/>
      <c r="AA53" s="32"/>
      <c r="AB53" s="32"/>
      <c r="AC53" s="32"/>
      <c r="AD53" s="32"/>
      <c r="AE53" s="32" t="s">
        <v>204</v>
      </c>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outlineLevel="1">
      <c r="A54" s="307">
        <v>12</v>
      </c>
      <c r="B54" s="263" t="s">
        <v>465</v>
      </c>
      <c r="C54" s="301" t="s">
        <v>452</v>
      </c>
      <c r="D54" s="267" t="s">
        <v>61</v>
      </c>
      <c r="E54" s="276"/>
      <c r="F54" s="286"/>
      <c r="G54" s="284">
        <f>ROUND(E54*F54,2)</f>
        <v>0</v>
      </c>
      <c r="H54" s="283" t="s">
        <v>466</v>
      </c>
      <c r="I54" s="313" t="s">
        <v>209</v>
      </c>
      <c r="J54" s="32"/>
      <c r="K54" s="32"/>
      <c r="L54" s="32"/>
      <c r="M54" s="32"/>
      <c r="N54" s="32"/>
      <c r="O54" s="32"/>
      <c r="P54" s="32"/>
      <c r="Q54" s="32"/>
      <c r="R54" s="32"/>
      <c r="S54" s="32"/>
      <c r="T54" s="32"/>
      <c r="U54" s="32"/>
      <c r="V54" s="32"/>
      <c r="W54" s="32"/>
      <c r="X54" s="32"/>
      <c r="Y54" s="32"/>
      <c r="Z54" s="32"/>
      <c r="AA54" s="32"/>
      <c r="AB54" s="32"/>
      <c r="AC54" s="32"/>
      <c r="AD54" s="32"/>
      <c r="AE54" s="32" t="s">
        <v>210</v>
      </c>
      <c r="AF54" s="32"/>
      <c r="AG54" s="32"/>
      <c r="AH54" s="32"/>
      <c r="AI54" s="32"/>
      <c r="AJ54" s="32"/>
      <c r="AK54" s="32"/>
      <c r="AL54" s="32"/>
      <c r="AM54" s="32">
        <v>15</v>
      </c>
      <c r="AN54" s="32"/>
      <c r="AO54" s="32"/>
      <c r="AP54" s="32"/>
      <c r="AQ54" s="32"/>
      <c r="AR54" s="32"/>
      <c r="AS54" s="32"/>
      <c r="AT54" s="32"/>
      <c r="AU54" s="32"/>
      <c r="AV54" s="32"/>
      <c r="AW54" s="32"/>
      <c r="AX54" s="32"/>
      <c r="AY54" s="32"/>
      <c r="AZ54" s="32"/>
      <c r="BA54" s="32"/>
      <c r="BB54" s="32"/>
      <c r="BC54" s="32"/>
      <c r="BD54" s="32"/>
      <c r="BE54" s="32"/>
      <c r="BF54" s="32"/>
      <c r="BG54" s="32"/>
      <c r="BH54" s="32"/>
    </row>
    <row r="55" spans="1:60" outlineLevel="1">
      <c r="A55" s="307"/>
      <c r="B55" s="263"/>
      <c r="C55" s="302" t="s">
        <v>453</v>
      </c>
      <c r="D55" s="268"/>
      <c r="E55" s="274"/>
      <c r="F55" s="284"/>
      <c r="G55" s="284"/>
      <c r="H55" s="283"/>
      <c r="I55" s="313"/>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outlineLevel="1">
      <c r="A56" s="307"/>
      <c r="B56" s="263"/>
      <c r="C56" s="302" t="s">
        <v>644</v>
      </c>
      <c r="D56" s="268"/>
      <c r="E56" s="274"/>
      <c r="F56" s="284"/>
      <c r="G56" s="284"/>
      <c r="H56" s="283"/>
      <c r="I56" s="313"/>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outlineLevel="1">
      <c r="A57" s="307"/>
      <c r="B57" s="263"/>
      <c r="C57" s="302" t="s">
        <v>645</v>
      </c>
      <c r="D57" s="268"/>
      <c r="E57" s="274">
        <v>1422.4281000000001</v>
      </c>
      <c r="F57" s="284"/>
      <c r="G57" s="284"/>
      <c r="H57" s="283"/>
      <c r="I57" s="313"/>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c r="A58" s="306" t="s">
        <v>200</v>
      </c>
      <c r="B58" s="261" t="s">
        <v>140</v>
      </c>
      <c r="C58" s="298" t="s">
        <v>141</v>
      </c>
      <c r="D58" s="265"/>
      <c r="E58" s="271"/>
      <c r="F58" s="287">
        <f>SUM(G59:G162)</f>
        <v>0</v>
      </c>
      <c r="G58" s="288"/>
      <c r="H58" s="280"/>
      <c r="I58" s="312"/>
      <c r="AE58" t="s">
        <v>201</v>
      </c>
    </row>
    <row r="59" spans="1:60" outlineLevel="1">
      <c r="A59" s="307"/>
      <c r="B59" s="258" t="s">
        <v>646</v>
      </c>
      <c r="C59" s="299"/>
      <c r="D59" s="266"/>
      <c r="E59" s="272"/>
      <c r="F59" s="281"/>
      <c r="G59" s="282"/>
      <c r="H59" s="283"/>
      <c r="I59" s="313"/>
      <c r="J59" s="32"/>
      <c r="K59" s="32"/>
      <c r="L59" s="32"/>
      <c r="M59" s="32"/>
      <c r="N59" s="32"/>
      <c r="O59" s="32"/>
      <c r="P59" s="32"/>
      <c r="Q59" s="32"/>
      <c r="R59" s="32"/>
      <c r="S59" s="32"/>
      <c r="T59" s="32"/>
      <c r="U59" s="32"/>
      <c r="V59" s="32"/>
      <c r="W59" s="32"/>
      <c r="X59" s="32"/>
      <c r="Y59" s="32"/>
      <c r="Z59" s="32"/>
      <c r="AA59" s="32"/>
      <c r="AB59" s="32"/>
      <c r="AC59" s="32">
        <v>0</v>
      </c>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outlineLevel="1">
      <c r="A60" s="311">
        <v>13</v>
      </c>
      <c r="B60" s="262" t="s">
        <v>647</v>
      </c>
      <c r="C60" s="301" t="s">
        <v>648</v>
      </c>
      <c r="D60" s="267" t="s">
        <v>217</v>
      </c>
      <c r="E60" s="273">
        <v>250</v>
      </c>
      <c r="F60" s="286"/>
      <c r="G60" s="284">
        <f>ROUND(E60*F60,2)</f>
        <v>0</v>
      </c>
      <c r="H60" s="283" t="s">
        <v>547</v>
      </c>
      <c r="I60" s="313" t="s">
        <v>209</v>
      </c>
      <c r="J60" s="32"/>
      <c r="K60" s="32"/>
      <c r="L60" s="32"/>
      <c r="M60" s="32"/>
      <c r="N60" s="32"/>
      <c r="O60" s="32"/>
      <c r="P60" s="32"/>
      <c r="Q60" s="32"/>
      <c r="R60" s="32"/>
      <c r="S60" s="32"/>
      <c r="T60" s="32"/>
      <c r="U60" s="32"/>
      <c r="V60" s="32"/>
      <c r="W60" s="32"/>
      <c r="X60" s="32"/>
      <c r="Y60" s="32"/>
      <c r="Z60" s="32"/>
      <c r="AA60" s="32"/>
      <c r="AB60" s="32"/>
      <c r="AC60" s="32"/>
      <c r="AD60" s="32"/>
      <c r="AE60" s="32" t="s">
        <v>210</v>
      </c>
      <c r="AF60" s="32"/>
      <c r="AG60" s="32"/>
      <c r="AH60" s="32"/>
      <c r="AI60" s="32"/>
      <c r="AJ60" s="32"/>
      <c r="AK60" s="32"/>
      <c r="AL60" s="32"/>
      <c r="AM60" s="32">
        <v>15</v>
      </c>
      <c r="AN60" s="32"/>
      <c r="AO60" s="32"/>
      <c r="AP60" s="32"/>
      <c r="AQ60" s="32"/>
      <c r="AR60" s="32"/>
      <c r="AS60" s="32"/>
      <c r="AT60" s="32"/>
      <c r="AU60" s="32"/>
      <c r="AV60" s="32"/>
      <c r="AW60" s="32"/>
      <c r="AX60" s="32"/>
      <c r="AY60" s="32"/>
      <c r="AZ60" s="32"/>
      <c r="BA60" s="32"/>
      <c r="BB60" s="32"/>
      <c r="BC60" s="32"/>
      <c r="BD60" s="32"/>
      <c r="BE60" s="32"/>
      <c r="BF60" s="32"/>
      <c r="BG60" s="32"/>
      <c r="BH60" s="32"/>
    </row>
    <row r="61" spans="1:60" outlineLevel="1">
      <c r="A61" s="307"/>
      <c r="B61" s="263"/>
      <c r="C61" s="302" t="s">
        <v>607</v>
      </c>
      <c r="D61" s="268"/>
      <c r="E61" s="274">
        <v>250</v>
      </c>
      <c r="F61" s="284"/>
      <c r="G61" s="284"/>
      <c r="H61" s="283"/>
      <c r="I61" s="313"/>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outlineLevel="1">
      <c r="A62" s="307"/>
      <c r="B62" s="259" t="s">
        <v>649</v>
      </c>
      <c r="C62" s="300"/>
      <c r="D62" s="308"/>
      <c r="E62" s="309"/>
      <c r="F62" s="310"/>
      <c r="G62" s="285"/>
      <c r="H62" s="283"/>
      <c r="I62" s="313"/>
      <c r="J62" s="32"/>
      <c r="K62" s="32"/>
      <c r="L62" s="32"/>
      <c r="M62" s="32"/>
      <c r="N62" s="32"/>
      <c r="O62" s="32"/>
      <c r="P62" s="32"/>
      <c r="Q62" s="32"/>
      <c r="R62" s="32"/>
      <c r="S62" s="32"/>
      <c r="T62" s="32"/>
      <c r="U62" s="32"/>
      <c r="V62" s="32"/>
      <c r="W62" s="32"/>
      <c r="X62" s="32"/>
      <c r="Y62" s="32"/>
      <c r="Z62" s="32"/>
      <c r="AA62" s="32"/>
      <c r="AB62" s="32"/>
      <c r="AC62" s="32">
        <v>0</v>
      </c>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outlineLevel="1">
      <c r="A63" s="311">
        <v>14</v>
      </c>
      <c r="B63" s="262" t="s">
        <v>650</v>
      </c>
      <c r="C63" s="301" t="s">
        <v>651</v>
      </c>
      <c r="D63" s="267" t="s">
        <v>338</v>
      </c>
      <c r="E63" s="273">
        <v>1.8</v>
      </c>
      <c r="F63" s="286"/>
      <c r="G63" s="284">
        <f>ROUND(E63*F63,2)</f>
        <v>0</v>
      </c>
      <c r="H63" s="283" t="s">
        <v>547</v>
      </c>
      <c r="I63" s="313" t="s">
        <v>209</v>
      </c>
      <c r="J63" s="32"/>
      <c r="K63" s="32"/>
      <c r="L63" s="32"/>
      <c r="M63" s="32"/>
      <c r="N63" s="32"/>
      <c r="O63" s="32"/>
      <c r="P63" s="32"/>
      <c r="Q63" s="32"/>
      <c r="R63" s="32"/>
      <c r="S63" s="32"/>
      <c r="T63" s="32"/>
      <c r="U63" s="32"/>
      <c r="V63" s="32"/>
      <c r="W63" s="32"/>
      <c r="X63" s="32"/>
      <c r="Y63" s="32"/>
      <c r="Z63" s="32"/>
      <c r="AA63" s="32"/>
      <c r="AB63" s="32"/>
      <c r="AC63" s="32"/>
      <c r="AD63" s="32"/>
      <c r="AE63" s="32" t="s">
        <v>210</v>
      </c>
      <c r="AF63" s="32"/>
      <c r="AG63" s="32"/>
      <c r="AH63" s="32"/>
      <c r="AI63" s="32"/>
      <c r="AJ63" s="32"/>
      <c r="AK63" s="32"/>
      <c r="AL63" s="32"/>
      <c r="AM63" s="32">
        <v>15</v>
      </c>
      <c r="AN63" s="32"/>
      <c r="AO63" s="32"/>
      <c r="AP63" s="32"/>
      <c r="AQ63" s="32"/>
      <c r="AR63" s="32"/>
      <c r="AS63" s="32"/>
      <c r="AT63" s="32"/>
      <c r="AU63" s="32"/>
      <c r="AV63" s="32"/>
      <c r="AW63" s="32"/>
      <c r="AX63" s="32"/>
      <c r="AY63" s="32"/>
      <c r="AZ63" s="32"/>
      <c r="BA63" s="32"/>
      <c r="BB63" s="32"/>
      <c r="BC63" s="32"/>
      <c r="BD63" s="32"/>
      <c r="BE63" s="32"/>
      <c r="BF63" s="32"/>
      <c r="BG63" s="32"/>
      <c r="BH63" s="32"/>
    </row>
    <row r="64" spans="1:60" outlineLevel="1">
      <c r="A64" s="307"/>
      <c r="B64" s="263"/>
      <c r="C64" s="302" t="s">
        <v>652</v>
      </c>
      <c r="D64" s="268"/>
      <c r="E64" s="274">
        <v>1.8</v>
      </c>
      <c r="F64" s="284"/>
      <c r="G64" s="284"/>
      <c r="H64" s="283"/>
      <c r="I64" s="313"/>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outlineLevel="1">
      <c r="A65" s="311">
        <v>15</v>
      </c>
      <c r="B65" s="262" t="s">
        <v>653</v>
      </c>
      <c r="C65" s="301" t="s">
        <v>654</v>
      </c>
      <c r="D65" s="267" t="s">
        <v>338</v>
      </c>
      <c r="E65" s="273">
        <v>67.56</v>
      </c>
      <c r="F65" s="286"/>
      <c r="G65" s="284">
        <f>ROUND(E65*F65,2)</f>
        <v>0</v>
      </c>
      <c r="H65" s="283" t="s">
        <v>547</v>
      </c>
      <c r="I65" s="313" t="s">
        <v>209</v>
      </c>
      <c r="J65" s="32"/>
      <c r="K65" s="32"/>
      <c r="L65" s="32"/>
      <c r="M65" s="32"/>
      <c r="N65" s="32"/>
      <c r="O65" s="32"/>
      <c r="P65" s="32"/>
      <c r="Q65" s="32"/>
      <c r="R65" s="32"/>
      <c r="S65" s="32"/>
      <c r="T65" s="32"/>
      <c r="U65" s="32"/>
      <c r="V65" s="32"/>
      <c r="W65" s="32"/>
      <c r="X65" s="32"/>
      <c r="Y65" s="32"/>
      <c r="Z65" s="32"/>
      <c r="AA65" s="32"/>
      <c r="AB65" s="32"/>
      <c r="AC65" s="32"/>
      <c r="AD65" s="32"/>
      <c r="AE65" s="32" t="s">
        <v>210</v>
      </c>
      <c r="AF65" s="32"/>
      <c r="AG65" s="32"/>
      <c r="AH65" s="32"/>
      <c r="AI65" s="32"/>
      <c r="AJ65" s="32"/>
      <c r="AK65" s="32"/>
      <c r="AL65" s="32"/>
      <c r="AM65" s="32">
        <v>15</v>
      </c>
      <c r="AN65" s="32"/>
      <c r="AO65" s="32"/>
      <c r="AP65" s="32"/>
      <c r="AQ65" s="32"/>
      <c r="AR65" s="32"/>
      <c r="AS65" s="32"/>
      <c r="AT65" s="32"/>
      <c r="AU65" s="32"/>
      <c r="AV65" s="32"/>
      <c r="AW65" s="32"/>
      <c r="AX65" s="32"/>
      <c r="AY65" s="32"/>
      <c r="AZ65" s="32"/>
      <c r="BA65" s="32"/>
      <c r="BB65" s="32"/>
      <c r="BC65" s="32"/>
      <c r="BD65" s="32"/>
      <c r="BE65" s="32"/>
      <c r="BF65" s="32"/>
      <c r="BG65" s="32"/>
      <c r="BH65" s="32"/>
    </row>
    <row r="66" spans="1:60" outlineLevel="1">
      <c r="A66" s="307"/>
      <c r="B66" s="263"/>
      <c r="C66" s="302" t="s">
        <v>655</v>
      </c>
      <c r="D66" s="268"/>
      <c r="E66" s="274">
        <v>67.56</v>
      </c>
      <c r="F66" s="284"/>
      <c r="G66" s="284"/>
      <c r="H66" s="283"/>
      <c r="I66" s="313"/>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outlineLevel="1">
      <c r="A67" s="307"/>
      <c r="B67" s="259" t="s">
        <v>656</v>
      </c>
      <c r="C67" s="300"/>
      <c r="D67" s="308"/>
      <c r="E67" s="309"/>
      <c r="F67" s="310"/>
      <c r="G67" s="285"/>
      <c r="H67" s="283"/>
      <c r="I67" s="313"/>
      <c r="J67" s="32"/>
      <c r="K67" s="32"/>
      <c r="L67" s="32"/>
      <c r="M67" s="32"/>
      <c r="N67" s="32"/>
      <c r="O67" s="32"/>
      <c r="P67" s="32"/>
      <c r="Q67" s="32"/>
      <c r="R67" s="32"/>
      <c r="S67" s="32"/>
      <c r="T67" s="32"/>
      <c r="U67" s="32"/>
      <c r="V67" s="32"/>
      <c r="W67" s="32"/>
      <c r="X67" s="32"/>
      <c r="Y67" s="32"/>
      <c r="Z67" s="32"/>
      <c r="AA67" s="32"/>
      <c r="AB67" s="32"/>
      <c r="AC67" s="32">
        <v>0</v>
      </c>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outlineLevel="1">
      <c r="A68" s="307"/>
      <c r="B68" s="259" t="s">
        <v>657</v>
      </c>
      <c r="C68" s="300"/>
      <c r="D68" s="308"/>
      <c r="E68" s="309"/>
      <c r="F68" s="310"/>
      <c r="G68" s="285"/>
      <c r="H68" s="283"/>
      <c r="I68" s="313"/>
      <c r="J68" s="32"/>
      <c r="K68" s="32"/>
      <c r="L68" s="32"/>
      <c r="M68" s="32"/>
      <c r="N68" s="32"/>
      <c r="O68" s="32"/>
      <c r="P68" s="32"/>
      <c r="Q68" s="32"/>
      <c r="R68" s="32"/>
      <c r="S68" s="32"/>
      <c r="T68" s="32"/>
      <c r="U68" s="32"/>
      <c r="V68" s="32"/>
      <c r="W68" s="32"/>
      <c r="X68" s="32"/>
      <c r="Y68" s="32"/>
      <c r="Z68" s="32"/>
      <c r="AA68" s="32"/>
      <c r="AB68" s="32"/>
      <c r="AC68" s="32">
        <v>1</v>
      </c>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outlineLevel="1">
      <c r="A69" s="311">
        <v>16</v>
      </c>
      <c r="B69" s="262" t="s">
        <v>658</v>
      </c>
      <c r="C69" s="301" t="s">
        <v>659</v>
      </c>
      <c r="D69" s="267" t="s">
        <v>217</v>
      </c>
      <c r="E69" s="273">
        <v>4</v>
      </c>
      <c r="F69" s="286"/>
      <c r="G69" s="284">
        <f>ROUND(E69*F69,2)</f>
        <v>0</v>
      </c>
      <c r="H69" s="283" t="s">
        <v>547</v>
      </c>
      <c r="I69" s="313" t="s">
        <v>209</v>
      </c>
      <c r="J69" s="32"/>
      <c r="K69" s="32"/>
      <c r="L69" s="32"/>
      <c r="M69" s="32"/>
      <c r="N69" s="32"/>
      <c r="O69" s="32"/>
      <c r="P69" s="32"/>
      <c r="Q69" s="32"/>
      <c r="R69" s="32"/>
      <c r="S69" s="32"/>
      <c r="T69" s="32"/>
      <c r="U69" s="32"/>
      <c r="V69" s="32"/>
      <c r="W69" s="32"/>
      <c r="X69" s="32"/>
      <c r="Y69" s="32"/>
      <c r="Z69" s="32"/>
      <c r="AA69" s="32"/>
      <c r="AB69" s="32"/>
      <c r="AC69" s="32"/>
      <c r="AD69" s="32"/>
      <c r="AE69" s="32" t="s">
        <v>210</v>
      </c>
      <c r="AF69" s="32"/>
      <c r="AG69" s="32"/>
      <c r="AH69" s="32"/>
      <c r="AI69" s="32"/>
      <c r="AJ69" s="32"/>
      <c r="AK69" s="32"/>
      <c r="AL69" s="32"/>
      <c r="AM69" s="32">
        <v>15</v>
      </c>
      <c r="AN69" s="32"/>
      <c r="AO69" s="32"/>
      <c r="AP69" s="32"/>
      <c r="AQ69" s="32"/>
      <c r="AR69" s="32"/>
      <c r="AS69" s="32"/>
      <c r="AT69" s="32"/>
      <c r="AU69" s="32"/>
      <c r="AV69" s="32"/>
      <c r="AW69" s="32"/>
      <c r="AX69" s="32"/>
      <c r="AY69" s="32"/>
      <c r="AZ69" s="32"/>
      <c r="BA69" s="32"/>
      <c r="BB69" s="32"/>
      <c r="BC69" s="32"/>
      <c r="BD69" s="32"/>
      <c r="BE69" s="32"/>
      <c r="BF69" s="32"/>
      <c r="BG69" s="32"/>
      <c r="BH69" s="32"/>
    </row>
    <row r="70" spans="1:60" outlineLevel="1">
      <c r="A70" s="307"/>
      <c r="B70" s="263"/>
      <c r="C70" s="302" t="s">
        <v>660</v>
      </c>
      <c r="D70" s="268"/>
      <c r="E70" s="274">
        <v>4</v>
      </c>
      <c r="F70" s="284"/>
      <c r="G70" s="284"/>
      <c r="H70" s="283"/>
      <c r="I70" s="313"/>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outlineLevel="1">
      <c r="A71" s="307"/>
      <c r="B71" s="259" t="s">
        <v>661</v>
      </c>
      <c r="C71" s="300"/>
      <c r="D71" s="308"/>
      <c r="E71" s="309"/>
      <c r="F71" s="310"/>
      <c r="G71" s="285"/>
      <c r="H71" s="283"/>
      <c r="I71" s="313"/>
      <c r="J71" s="32"/>
      <c r="K71" s="32"/>
      <c r="L71" s="32"/>
      <c r="M71" s="32"/>
      <c r="N71" s="32"/>
      <c r="O71" s="32"/>
      <c r="P71" s="32"/>
      <c r="Q71" s="32"/>
      <c r="R71" s="32"/>
      <c r="S71" s="32"/>
      <c r="T71" s="32"/>
      <c r="U71" s="32"/>
      <c r="V71" s="32"/>
      <c r="W71" s="32"/>
      <c r="X71" s="32"/>
      <c r="Y71" s="32"/>
      <c r="Z71" s="32"/>
      <c r="AA71" s="32"/>
      <c r="AB71" s="32"/>
      <c r="AC71" s="32">
        <v>0</v>
      </c>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outlineLevel="1">
      <c r="A72" s="311">
        <v>17</v>
      </c>
      <c r="B72" s="262" t="s">
        <v>662</v>
      </c>
      <c r="C72" s="301" t="s">
        <v>663</v>
      </c>
      <c r="D72" s="267" t="s">
        <v>338</v>
      </c>
      <c r="E72" s="273">
        <v>67.56</v>
      </c>
      <c r="F72" s="286"/>
      <c r="G72" s="284">
        <f>ROUND(E72*F72,2)</f>
        <v>0</v>
      </c>
      <c r="H72" s="283" t="s">
        <v>547</v>
      </c>
      <c r="I72" s="313" t="s">
        <v>209</v>
      </c>
      <c r="J72" s="32"/>
      <c r="K72" s="32"/>
      <c r="L72" s="32"/>
      <c r="M72" s="32"/>
      <c r="N72" s="32"/>
      <c r="O72" s="32"/>
      <c r="P72" s="32"/>
      <c r="Q72" s="32"/>
      <c r="R72" s="32"/>
      <c r="S72" s="32"/>
      <c r="T72" s="32"/>
      <c r="U72" s="32"/>
      <c r="V72" s="32"/>
      <c r="W72" s="32"/>
      <c r="X72" s="32"/>
      <c r="Y72" s="32"/>
      <c r="Z72" s="32"/>
      <c r="AA72" s="32"/>
      <c r="AB72" s="32"/>
      <c r="AC72" s="32"/>
      <c r="AD72" s="32"/>
      <c r="AE72" s="32" t="s">
        <v>210</v>
      </c>
      <c r="AF72" s="32"/>
      <c r="AG72" s="32"/>
      <c r="AH72" s="32"/>
      <c r="AI72" s="32"/>
      <c r="AJ72" s="32"/>
      <c r="AK72" s="32"/>
      <c r="AL72" s="32"/>
      <c r="AM72" s="32">
        <v>15</v>
      </c>
      <c r="AN72" s="32"/>
      <c r="AO72" s="32"/>
      <c r="AP72" s="32"/>
      <c r="AQ72" s="32"/>
      <c r="AR72" s="32"/>
      <c r="AS72" s="32"/>
      <c r="AT72" s="32"/>
      <c r="AU72" s="32"/>
      <c r="AV72" s="32"/>
      <c r="AW72" s="32"/>
      <c r="AX72" s="32"/>
      <c r="AY72" s="32"/>
      <c r="AZ72" s="32"/>
      <c r="BA72" s="32"/>
      <c r="BB72" s="32"/>
      <c r="BC72" s="32"/>
      <c r="BD72" s="32"/>
      <c r="BE72" s="32"/>
      <c r="BF72" s="32"/>
      <c r="BG72" s="32"/>
      <c r="BH72" s="32"/>
    </row>
    <row r="73" spans="1:60" outlineLevel="1">
      <c r="A73" s="307"/>
      <c r="B73" s="263"/>
      <c r="C73" s="302" t="s">
        <v>664</v>
      </c>
      <c r="D73" s="268"/>
      <c r="E73" s="274">
        <v>67.56</v>
      </c>
      <c r="F73" s="284"/>
      <c r="G73" s="284"/>
      <c r="H73" s="283"/>
      <c r="I73" s="31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outlineLevel="1">
      <c r="A74" s="307"/>
      <c r="B74" s="259" t="s">
        <v>665</v>
      </c>
      <c r="C74" s="300"/>
      <c r="D74" s="308"/>
      <c r="E74" s="309"/>
      <c r="F74" s="310"/>
      <c r="G74" s="285"/>
      <c r="H74" s="283"/>
      <c r="I74" s="313"/>
      <c r="J74" s="32"/>
      <c r="K74" s="32"/>
      <c r="L74" s="32"/>
      <c r="M74" s="32"/>
      <c r="N74" s="32"/>
      <c r="O74" s="32"/>
      <c r="P74" s="32"/>
      <c r="Q74" s="32"/>
      <c r="R74" s="32"/>
      <c r="S74" s="32"/>
      <c r="T74" s="32"/>
      <c r="U74" s="32"/>
      <c r="V74" s="32"/>
      <c r="W74" s="32"/>
      <c r="X74" s="32"/>
      <c r="Y74" s="32"/>
      <c r="Z74" s="32"/>
      <c r="AA74" s="32"/>
      <c r="AB74" s="32"/>
      <c r="AC74" s="32">
        <v>0</v>
      </c>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outlineLevel="1">
      <c r="A75" s="311">
        <v>18</v>
      </c>
      <c r="B75" s="262" t="s">
        <v>666</v>
      </c>
      <c r="C75" s="301" t="s">
        <v>667</v>
      </c>
      <c r="D75" s="267" t="s">
        <v>207</v>
      </c>
      <c r="E75" s="273">
        <v>2</v>
      </c>
      <c r="F75" s="286"/>
      <c r="G75" s="284">
        <f>ROUND(E75*F75,2)</f>
        <v>0</v>
      </c>
      <c r="H75" s="283" t="s">
        <v>547</v>
      </c>
      <c r="I75" s="313" t="s">
        <v>209</v>
      </c>
      <c r="J75" s="32"/>
      <c r="K75" s="32"/>
      <c r="L75" s="32"/>
      <c r="M75" s="32"/>
      <c r="N75" s="32"/>
      <c r="O75" s="32"/>
      <c r="P75" s="32"/>
      <c r="Q75" s="32"/>
      <c r="R75" s="32"/>
      <c r="S75" s="32"/>
      <c r="T75" s="32"/>
      <c r="U75" s="32"/>
      <c r="V75" s="32"/>
      <c r="W75" s="32"/>
      <c r="X75" s="32"/>
      <c r="Y75" s="32"/>
      <c r="Z75" s="32"/>
      <c r="AA75" s="32"/>
      <c r="AB75" s="32"/>
      <c r="AC75" s="32"/>
      <c r="AD75" s="32"/>
      <c r="AE75" s="32" t="s">
        <v>210</v>
      </c>
      <c r="AF75" s="32"/>
      <c r="AG75" s="32"/>
      <c r="AH75" s="32"/>
      <c r="AI75" s="32"/>
      <c r="AJ75" s="32"/>
      <c r="AK75" s="32"/>
      <c r="AL75" s="32"/>
      <c r="AM75" s="32">
        <v>15</v>
      </c>
      <c r="AN75" s="32"/>
      <c r="AO75" s="32"/>
      <c r="AP75" s="32"/>
      <c r="AQ75" s="32"/>
      <c r="AR75" s="32"/>
      <c r="AS75" s="32"/>
      <c r="AT75" s="32"/>
      <c r="AU75" s="32"/>
      <c r="AV75" s="32"/>
      <c r="AW75" s="32"/>
      <c r="AX75" s="32"/>
      <c r="AY75" s="32"/>
      <c r="AZ75" s="32"/>
      <c r="BA75" s="32"/>
      <c r="BB75" s="32"/>
      <c r="BC75" s="32"/>
      <c r="BD75" s="32"/>
      <c r="BE75" s="32"/>
      <c r="BF75" s="32"/>
      <c r="BG75" s="32"/>
      <c r="BH75" s="32"/>
    </row>
    <row r="76" spans="1:60" outlineLevel="1">
      <c r="A76" s="307"/>
      <c r="B76" s="263"/>
      <c r="C76" s="302" t="s">
        <v>668</v>
      </c>
      <c r="D76" s="268"/>
      <c r="E76" s="274">
        <v>2</v>
      </c>
      <c r="F76" s="284"/>
      <c r="G76" s="284"/>
      <c r="H76" s="283"/>
      <c r="I76" s="31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outlineLevel="1">
      <c r="A77" s="307"/>
      <c r="B77" s="259" t="s">
        <v>669</v>
      </c>
      <c r="C77" s="300"/>
      <c r="D77" s="308"/>
      <c r="E77" s="309"/>
      <c r="F77" s="310"/>
      <c r="G77" s="285"/>
      <c r="H77" s="283"/>
      <c r="I77" s="313"/>
      <c r="J77" s="32"/>
      <c r="K77" s="32"/>
      <c r="L77" s="32"/>
      <c r="M77" s="32"/>
      <c r="N77" s="32"/>
      <c r="O77" s="32"/>
      <c r="P77" s="32"/>
      <c r="Q77" s="32"/>
      <c r="R77" s="32"/>
      <c r="S77" s="32"/>
      <c r="T77" s="32"/>
      <c r="U77" s="32"/>
      <c r="V77" s="32"/>
      <c r="W77" s="32"/>
      <c r="X77" s="32"/>
      <c r="Y77" s="32"/>
      <c r="Z77" s="32"/>
      <c r="AA77" s="32"/>
      <c r="AB77" s="32"/>
      <c r="AC77" s="32">
        <v>0</v>
      </c>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outlineLevel="1">
      <c r="A78" s="311">
        <v>19</v>
      </c>
      <c r="B78" s="262" t="s">
        <v>670</v>
      </c>
      <c r="C78" s="301" t="s">
        <v>671</v>
      </c>
      <c r="D78" s="267" t="s">
        <v>338</v>
      </c>
      <c r="E78" s="273">
        <v>9</v>
      </c>
      <c r="F78" s="286"/>
      <c r="G78" s="284">
        <f>ROUND(E78*F78,2)</f>
        <v>0</v>
      </c>
      <c r="H78" s="283" t="s">
        <v>547</v>
      </c>
      <c r="I78" s="313" t="s">
        <v>209</v>
      </c>
      <c r="J78" s="32"/>
      <c r="K78" s="32"/>
      <c r="L78" s="32"/>
      <c r="M78" s="32"/>
      <c r="N78" s="32"/>
      <c r="O78" s="32"/>
      <c r="P78" s="32"/>
      <c r="Q78" s="32"/>
      <c r="R78" s="32"/>
      <c r="S78" s="32"/>
      <c r="T78" s="32"/>
      <c r="U78" s="32"/>
      <c r="V78" s="32"/>
      <c r="W78" s="32"/>
      <c r="X78" s="32"/>
      <c r="Y78" s="32"/>
      <c r="Z78" s="32"/>
      <c r="AA78" s="32"/>
      <c r="AB78" s="32"/>
      <c r="AC78" s="32"/>
      <c r="AD78" s="32"/>
      <c r="AE78" s="32" t="s">
        <v>210</v>
      </c>
      <c r="AF78" s="32"/>
      <c r="AG78" s="32"/>
      <c r="AH78" s="32"/>
      <c r="AI78" s="32"/>
      <c r="AJ78" s="32"/>
      <c r="AK78" s="32"/>
      <c r="AL78" s="32"/>
      <c r="AM78" s="32">
        <v>15</v>
      </c>
      <c r="AN78" s="32"/>
      <c r="AO78" s="32"/>
      <c r="AP78" s="32"/>
      <c r="AQ78" s="32"/>
      <c r="AR78" s="32"/>
      <c r="AS78" s="32"/>
      <c r="AT78" s="32"/>
      <c r="AU78" s="32"/>
      <c r="AV78" s="32"/>
      <c r="AW78" s="32"/>
      <c r="AX78" s="32"/>
      <c r="AY78" s="32"/>
      <c r="AZ78" s="32"/>
      <c r="BA78" s="32"/>
      <c r="BB78" s="32"/>
      <c r="BC78" s="32"/>
      <c r="BD78" s="32"/>
      <c r="BE78" s="32"/>
      <c r="BF78" s="32"/>
      <c r="BG78" s="32"/>
      <c r="BH78" s="32"/>
    </row>
    <row r="79" spans="1:60" outlineLevel="1">
      <c r="A79" s="307"/>
      <c r="B79" s="263"/>
      <c r="C79" s="302" t="s">
        <v>672</v>
      </c>
      <c r="D79" s="268"/>
      <c r="E79" s="274">
        <v>9</v>
      </c>
      <c r="F79" s="284"/>
      <c r="G79" s="284"/>
      <c r="H79" s="283"/>
      <c r="I79" s="31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outlineLevel="1">
      <c r="A80" s="311">
        <v>20</v>
      </c>
      <c r="B80" s="262" t="s">
        <v>673</v>
      </c>
      <c r="C80" s="301" t="s">
        <v>674</v>
      </c>
      <c r="D80" s="267" t="s">
        <v>338</v>
      </c>
      <c r="E80" s="273">
        <v>51</v>
      </c>
      <c r="F80" s="286"/>
      <c r="G80" s="284">
        <f>ROUND(E80*F80,2)</f>
        <v>0</v>
      </c>
      <c r="H80" s="283" t="s">
        <v>547</v>
      </c>
      <c r="I80" s="313" t="s">
        <v>209</v>
      </c>
      <c r="J80" s="32"/>
      <c r="K80" s="32"/>
      <c r="L80" s="32"/>
      <c r="M80" s="32"/>
      <c r="N80" s="32"/>
      <c r="O80" s="32"/>
      <c r="P80" s="32"/>
      <c r="Q80" s="32"/>
      <c r="R80" s="32"/>
      <c r="S80" s="32"/>
      <c r="T80" s="32"/>
      <c r="U80" s="32"/>
      <c r="V80" s="32"/>
      <c r="W80" s="32"/>
      <c r="X80" s="32"/>
      <c r="Y80" s="32"/>
      <c r="Z80" s="32"/>
      <c r="AA80" s="32"/>
      <c r="AB80" s="32"/>
      <c r="AC80" s="32"/>
      <c r="AD80" s="32"/>
      <c r="AE80" s="32" t="s">
        <v>210</v>
      </c>
      <c r="AF80" s="32"/>
      <c r="AG80" s="32"/>
      <c r="AH80" s="32"/>
      <c r="AI80" s="32"/>
      <c r="AJ80" s="32"/>
      <c r="AK80" s="32"/>
      <c r="AL80" s="32"/>
      <c r="AM80" s="32">
        <v>15</v>
      </c>
      <c r="AN80" s="32"/>
      <c r="AO80" s="32"/>
      <c r="AP80" s="32"/>
      <c r="AQ80" s="32"/>
      <c r="AR80" s="32"/>
      <c r="AS80" s="32"/>
      <c r="AT80" s="32"/>
      <c r="AU80" s="32"/>
      <c r="AV80" s="32"/>
      <c r="AW80" s="32"/>
      <c r="AX80" s="32"/>
      <c r="AY80" s="32"/>
      <c r="AZ80" s="32"/>
      <c r="BA80" s="32"/>
      <c r="BB80" s="32"/>
      <c r="BC80" s="32"/>
      <c r="BD80" s="32"/>
      <c r="BE80" s="32"/>
      <c r="BF80" s="32"/>
      <c r="BG80" s="32"/>
      <c r="BH80" s="32"/>
    </row>
    <row r="81" spans="1:60" outlineLevel="1">
      <c r="A81" s="307"/>
      <c r="B81" s="263"/>
      <c r="C81" s="302" t="s">
        <v>675</v>
      </c>
      <c r="D81" s="268"/>
      <c r="E81" s="274">
        <v>51</v>
      </c>
      <c r="F81" s="284"/>
      <c r="G81" s="284"/>
      <c r="H81" s="283"/>
      <c r="I81" s="31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outlineLevel="1">
      <c r="A82" s="307"/>
      <c r="B82" s="259" t="s">
        <v>676</v>
      </c>
      <c r="C82" s="300"/>
      <c r="D82" s="308"/>
      <c r="E82" s="309"/>
      <c r="F82" s="310"/>
      <c r="G82" s="285"/>
      <c r="H82" s="283"/>
      <c r="I82" s="313"/>
      <c r="J82" s="32"/>
      <c r="K82" s="32"/>
      <c r="L82" s="32"/>
      <c r="M82" s="32"/>
      <c r="N82" s="32"/>
      <c r="O82" s="32"/>
      <c r="P82" s="32"/>
      <c r="Q82" s="32"/>
      <c r="R82" s="32"/>
      <c r="S82" s="32"/>
      <c r="T82" s="32"/>
      <c r="U82" s="32"/>
      <c r="V82" s="32"/>
      <c r="W82" s="32"/>
      <c r="X82" s="32"/>
      <c r="Y82" s="32"/>
      <c r="Z82" s="32"/>
      <c r="AA82" s="32"/>
      <c r="AB82" s="32"/>
      <c r="AC82" s="32">
        <v>0</v>
      </c>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outlineLevel="1">
      <c r="A83" s="311">
        <v>21</v>
      </c>
      <c r="B83" s="262" t="s">
        <v>677</v>
      </c>
      <c r="C83" s="301" t="s">
        <v>678</v>
      </c>
      <c r="D83" s="267" t="s">
        <v>338</v>
      </c>
      <c r="E83" s="273">
        <v>20</v>
      </c>
      <c r="F83" s="286"/>
      <c r="G83" s="284">
        <f>ROUND(E83*F83,2)</f>
        <v>0</v>
      </c>
      <c r="H83" s="283" t="s">
        <v>547</v>
      </c>
      <c r="I83" s="313" t="s">
        <v>209</v>
      </c>
      <c r="J83" s="32"/>
      <c r="K83" s="32"/>
      <c r="L83" s="32"/>
      <c r="M83" s="32"/>
      <c r="N83" s="32"/>
      <c r="O83" s="32"/>
      <c r="P83" s="32"/>
      <c r="Q83" s="32"/>
      <c r="R83" s="32"/>
      <c r="S83" s="32"/>
      <c r="T83" s="32"/>
      <c r="U83" s="32"/>
      <c r="V83" s="32"/>
      <c r="W83" s="32"/>
      <c r="X83" s="32"/>
      <c r="Y83" s="32"/>
      <c r="Z83" s="32"/>
      <c r="AA83" s="32"/>
      <c r="AB83" s="32"/>
      <c r="AC83" s="32"/>
      <c r="AD83" s="32"/>
      <c r="AE83" s="32" t="s">
        <v>210</v>
      </c>
      <c r="AF83" s="32"/>
      <c r="AG83" s="32"/>
      <c r="AH83" s="32"/>
      <c r="AI83" s="32"/>
      <c r="AJ83" s="32"/>
      <c r="AK83" s="32"/>
      <c r="AL83" s="32"/>
      <c r="AM83" s="32">
        <v>15</v>
      </c>
      <c r="AN83" s="32"/>
      <c r="AO83" s="32"/>
      <c r="AP83" s="32"/>
      <c r="AQ83" s="32"/>
      <c r="AR83" s="32"/>
      <c r="AS83" s="32"/>
      <c r="AT83" s="32"/>
      <c r="AU83" s="32"/>
      <c r="AV83" s="32"/>
      <c r="AW83" s="32"/>
      <c r="AX83" s="32"/>
      <c r="AY83" s="32"/>
      <c r="AZ83" s="32"/>
      <c r="BA83" s="32"/>
      <c r="BB83" s="32"/>
      <c r="BC83" s="32"/>
      <c r="BD83" s="32"/>
      <c r="BE83" s="32"/>
      <c r="BF83" s="32"/>
      <c r="BG83" s="32"/>
      <c r="BH83" s="32"/>
    </row>
    <row r="84" spans="1:60" outlineLevel="1">
      <c r="A84" s="307"/>
      <c r="B84" s="263"/>
      <c r="C84" s="302" t="s">
        <v>679</v>
      </c>
      <c r="D84" s="268"/>
      <c r="E84" s="274">
        <v>20</v>
      </c>
      <c r="F84" s="284"/>
      <c r="G84" s="284"/>
      <c r="H84" s="283"/>
      <c r="I84" s="31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outlineLevel="1">
      <c r="A85" s="307"/>
      <c r="B85" s="259" t="s">
        <v>680</v>
      </c>
      <c r="C85" s="300"/>
      <c r="D85" s="308"/>
      <c r="E85" s="309"/>
      <c r="F85" s="310"/>
      <c r="G85" s="285"/>
      <c r="H85" s="283"/>
      <c r="I85" s="313"/>
      <c r="J85" s="32"/>
      <c r="K85" s="32"/>
      <c r="L85" s="32"/>
      <c r="M85" s="32"/>
      <c r="N85" s="32"/>
      <c r="O85" s="32"/>
      <c r="P85" s="32"/>
      <c r="Q85" s="32"/>
      <c r="R85" s="32"/>
      <c r="S85" s="32"/>
      <c r="T85" s="32"/>
      <c r="U85" s="32"/>
      <c r="V85" s="32"/>
      <c r="W85" s="32"/>
      <c r="X85" s="32"/>
      <c r="Y85" s="32"/>
      <c r="Z85" s="32"/>
      <c r="AA85" s="32"/>
      <c r="AB85" s="32"/>
      <c r="AC85" s="32">
        <v>0</v>
      </c>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outlineLevel="1">
      <c r="A86" s="307"/>
      <c r="B86" s="259" t="s">
        <v>681</v>
      </c>
      <c r="C86" s="300"/>
      <c r="D86" s="308"/>
      <c r="E86" s="309"/>
      <c r="F86" s="310"/>
      <c r="G86" s="285"/>
      <c r="H86" s="283"/>
      <c r="I86" s="313"/>
      <c r="J86" s="32"/>
      <c r="K86" s="32"/>
      <c r="L86" s="32"/>
      <c r="M86" s="32"/>
      <c r="N86" s="32"/>
      <c r="O86" s="32"/>
      <c r="P86" s="32"/>
      <c r="Q86" s="32"/>
      <c r="R86" s="32"/>
      <c r="S86" s="32"/>
      <c r="T86" s="32"/>
      <c r="U86" s="32"/>
      <c r="V86" s="32"/>
      <c r="W86" s="32"/>
      <c r="X86" s="32"/>
      <c r="Y86" s="32"/>
      <c r="Z86" s="32"/>
      <c r="AA86" s="32"/>
      <c r="AB86" s="32"/>
      <c r="AC86" s="32">
        <v>1</v>
      </c>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20.399999999999999" outlineLevel="1">
      <c r="A87" s="311">
        <v>22</v>
      </c>
      <c r="B87" s="262" t="s">
        <v>682</v>
      </c>
      <c r="C87" s="301" t="s">
        <v>683</v>
      </c>
      <c r="D87" s="267" t="s">
        <v>217</v>
      </c>
      <c r="E87" s="273">
        <v>250</v>
      </c>
      <c r="F87" s="286"/>
      <c r="G87" s="284">
        <f>ROUND(E87*F87,2)</f>
        <v>0</v>
      </c>
      <c r="H87" s="283" t="s">
        <v>547</v>
      </c>
      <c r="I87" s="313" t="s">
        <v>242</v>
      </c>
      <c r="J87" s="32"/>
      <c r="K87" s="32"/>
      <c r="L87" s="32"/>
      <c r="M87" s="32"/>
      <c r="N87" s="32"/>
      <c r="O87" s="32"/>
      <c r="P87" s="32"/>
      <c r="Q87" s="32"/>
      <c r="R87" s="32"/>
      <c r="S87" s="32"/>
      <c r="T87" s="32"/>
      <c r="U87" s="32"/>
      <c r="V87" s="32"/>
      <c r="W87" s="32"/>
      <c r="X87" s="32"/>
      <c r="Y87" s="32"/>
      <c r="Z87" s="32"/>
      <c r="AA87" s="32"/>
      <c r="AB87" s="32"/>
      <c r="AC87" s="32"/>
      <c r="AD87" s="32"/>
      <c r="AE87" s="32" t="s">
        <v>243</v>
      </c>
      <c r="AF87" s="32" t="s">
        <v>244</v>
      </c>
      <c r="AG87" s="32"/>
      <c r="AH87" s="32"/>
      <c r="AI87" s="32"/>
      <c r="AJ87" s="32"/>
      <c r="AK87" s="32"/>
      <c r="AL87" s="32"/>
      <c r="AM87" s="32">
        <v>15</v>
      </c>
      <c r="AN87" s="32"/>
      <c r="AO87" s="32"/>
      <c r="AP87" s="32"/>
      <c r="AQ87" s="32"/>
      <c r="AR87" s="32"/>
      <c r="AS87" s="32"/>
      <c r="AT87" s="32"/>
      <c r="AU87" s="32"/>
      <c r="AV87" s="32"/>
      <c r="AW87" s="32"/>
      <c r="AX87" s="32"/>
      <c r="AY87" s="32"/>
      <c r="AZ87" s="32"/>
      <c r="BA87" s="32"/>
      <c r="BB87" s="32"/>
      <c r="BC87" s="32"/>
      <c r="BD87" s="32"/>
      <c r="BE87" s="32"/>
      <c r="BF87" s="32"/>
      <c r="BG87" s="32"/>
      <c r="BH87" s="32"/>
    </row>
    <row r="88" spans="1:60" outlineLevel="1">
      <c r="A88" s="307"/>
      <c r="B88" s="263"/>
      <c r="C88" s="303" t="s">
        <v>684</v>
      </c>
      <c r="D88" s="269"/>
      <c r="E88" s="275"/>
      <c r="F88" s="289"/>
      <c r="G88" s="290"/>
      <c r="H88" s="283"/>
      <c r="I88" s="313"/>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251" t="str">
        <f>C88</f>
        <v>včetně větrací mřížky a spojovacích prostředků.</v>
      </c>
      <c r="BB88" s="32"/>
      <c r="BC88" s="32"/>
      <c r="BD88" s="32"/>
      <c r="BE88" s="32"/>
      <c r="BF88" s="32"/>
      <c r="BG88" s="32"/>
      <c r="BH88" s="32"/>
    </row>
    <row r="89" spans="1:60" outlineLevel="1">
      <c r="A89" s="307"/>
      <c r="B89" s="263"/>
      <c r="C89" s="302" t="s">
        <v>631</v>
      </c>
      <c r="D89" s="268"/>
      <c r="E89" s="274">
        <v>250</v>
      </c>
      <c r="F89" s="284"/>
      <c r="G89" s="284"/>
      <c r="H89" s="283"/>
      <c r="I89" s="313"/>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outlineLevel="1">
      <c r="A90" s="307"/>
      <c r="B90" s="259" t="s">
        <v>680</v>
      </c>
      <c r="C90" s="300"/>
      <c r="D90" s="308"/>
      <c r="E90" s="309"/>
      <c r="F90" s="310"/>
      <c r="G90" s="285"/>
      <c r="H90" s="283"/>
      <c r="I90" s="313"/>
      <c r="J90" s="32"/>
      <c r="K90" s="32"/>
      <c r="L90" s="32"/>
      <c r="M90" s="32"/>
      <c r="N90" s="32"/>
      <c r="O90" s="32"/>
      <c r="P90" s="32"/>
      <c r="Q90" s="32"/>
      <c r="R90" s="32"/>
      <c r="S90" s="32"/>
      <c r="T90" s="32"/>
      <c r="U90" s="32"/>
      <c r="V90" s="32"/>
      <c r="W90" s="32"/>
      <c r="X90" s="32"/>
      <c r="Y90" s="32"/>
      <c r="Z90" s="32"/>
      <c r="AA90" s="32"/>
      <c r="AB90" s="32"/>
      <c r="AC90" s="32">
        <v>0</v>
      </c>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outlineLevel="1">
      <c r="A91" s="307"/>
      <c r="B91" s="259" t="s">
        <v>681</v>
      </c>
      <c r="C91" s="300"/>
      <c r="D91" s="308"/>
      <c r="E91" s="309"/>
      <c r="F91" s="310"/>
      <c r="G91" s="285"/>
      <c r="H91" s="283"/>
      <c r="I91" s="313"/>
      <c r="J91" s="32"/>
      <c r="K91" s="32"/>
      <c r="L91" s="32"/>
      <c r="M91" s="32"/>
      <c r="N91" s="32"/>
      <c r="O91" s="32"/>
      <c r="P91" s="32"/>
      <c r="Q91" s="32"/>
      <c r="R91" s="32"/>
      <c r="S91" s="32"/>
      <c r="T91" s="32"/>
      <c r="U91" s="32"/>
      <c r="V91" s="32"/>
      <c r="W91" s="32"/>
      <c r="X91" s="32"/>
      <c r="Y91" s="32"/>
      <c r="Z91" s="32"/>
      <c r="AA91" s="32"/>
      <c r="AB91" s="32"/>
      <c r="AC91" s="32">
        <v>1</v>
      </c>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outlineLevel="1">
      <c r="A92" s="311">
        <v>23</v>
      </c>
      <c r="B92" s="262" t="s">
        <v>685</v>
      </c>
      <c r="C92" s="301" t="s">
        <v>686</v>
      </c>
      <c r="D92" s="267" t="s">
        <v>338</v>
      </c>
      <c r="E92" s="273">
        <v>51</v>
      </c>
      <c r="F92" s="286"/>
      <c r="G92" s="284">
        <f>ROUND(E92*F92,2)</f>
        <v>0</v>
      </c>
      <c r="H92" s="283" t="s">
        <v>547</v>
      </c>
      <c r="I92" s="313" t="s">
        <v>242</v>
      </c>
      <c r="J92" s="32"/>
      <c r="K92" s="32"/>
      <c r="L92" s="32"/>
      <c r="M92" s="32"/>
      <c r="N92" s="32"/>
      <c r="O92" s="32"/>
      <c r="P92" s="32"/>
      <c r="Q92" s="32"/>
      <c r="R92" s="32"/>
      <c r="S92" s="32"/>
      <c r="T92" s="32"/>
      <c r="U92" s="32"/>
      <c r="V92" s="32"/>
      <c r="W92" s="32"/>
      <c r="X92" s="32"/>
      <c r="Y92" s="32"/>
      <c r="Z92" s="32"/>
      <c r="AA92" s="32"/>
      <c r="AB92" s="32"/>
      <c r="AC92" s="32"/>
      <c r="AD92" s="32"/>
      <c r="AE92" s="32" t="s">
        <v>243</v>
      </c>
      <c r="AF92" s="32" t="s">
        <v>244</v>
      </c>
      <c r="AG92" s="32"/>
      <c r="AH92" s="32"/>
      <c r="AI92" s="32"/>
      <c r="AJ92" s="32"/>
      <c r="AK92" s="32"/>
      <c r="AL92" s="32"/>
      <c r="AM92" s="32">
        <v>15</v>
      </c>
      <c r="AN92" s="32"/>
      <c r="AO92" s="32"/>
      <c r="AP92" s="32"/>
      <c r="AQ92" s="32"/>
      <c r="AR92" s="32"/>
      <c r="AS92" s="32"/>
      <c r="AT92" s="32"/>
      <c r="AU92" s="32"/>
      <c r="AV92" s="32"/>
      <c r="AW92" s="32"/>
      <c r="AX92" s="32"/>
      <c r="AY92" s="32"/>
      <c r="AZ92" s="32"/>
      <c r="BA92" s="32"/>
      <c r="BB92" s="32"/>
      <c r="BC92" s="32"/>
      <c r="BD92" s="32"/>
      <c r="BE92" s="32"/>
      <c r="BF92" s="32"/>
      <c r="BG92" s="32"/>
      <c r="BH92" s="32"/>
    </row>
    <row r="93" spans="1:60" outlineLevel="1">
      <c r="A93" s="307"/>
      <c r="B93" s="263"/>
      <c r="C93" s="303" t="s">
        <v>687</v>
      </c>
      <c r="D93" s="269"/>
      <c r="E93" s="275"/>
      <c r="F93" s="289"/>
      <c r="G93" s="290"/>
      <c r="H93" s="283"/>
      <c r="I93" s="313"/>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251" t="str">
        <f>C93</f>
        <v>včetně koncovek, těsnění a spojovacích prostředků.</v>
      </c>
      <c r="BB93" s="32"/>
      <c r="BC93" s="32"/>
      <c r="BD93" s="32"/>
      <c r="BE93" s="32"/>
      <c r="BF93" s="32"/>
      <c r="BG93" s="32"/>
      <c r="BH93" s="32"/>
    </row>
    <row r="94" spans="1:60" outlineLevel="1">
      <c r="A94" s="307"/>
      <c r="B94" s="263"/>
      <c r="C94" s="302" t="s">
        <v>688</v>
      </c>
      <c r="D94" s="268"/>
      <c r="E94" s="274">
        <v>11</v>
      </c>
      <c r="F94" s="284"/>
      <c r="G94" s="284"/>
      <c r="H94" s="283"/>
      <c r="I94" s="313"/>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outlineLevel="1">
      <c r="A95" s="307"/>
      <c r="B95" s="263"/>
      <c r="C95" s="302" t="s">
        <v>689</v>
      </c>
      <c r="D95" s="268"/>
      <c r="E95" s="274">
        <v>40</v>
      </c>
      <c r="F95" s="284"/>
      <c r="G95" s="284"/>
      <c r="H95" s="283"/>
      <c r="I95" s="313"/>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outlineLevel="1">
      <c r="A96" s="307"/>
      <c r="B96" s="259" t="s">
        <v>680</v>
      </c>
      <c r="C96" s="300"/>
      <c r="D96" s="308"/>
      <c r="E96" s="309"/>
      <c r="F96" s="310"/>
      <c r="G96" s="285"/>
      <c r="H96" s="283"/>
      <c r="I96" s="313"/>
      <c r="J96" s="32"/>
      <c r="K96" s="32"/>
      <c r="L96" s="32"/>
      <c r="M96" s="32"/>
      <c r="N96" s="32"/>
      <c r="O96" s="32"/>
      <c r="P96" s="32"/>
      <c r="Q96" s="32"/>
      <c r="R96" s="32"/>
      <c r="S96" s="32"/>
      <c r="T96" s="32"/>
      <c r="U96" s="32"/>
      <c r="V96" s="32"/>
      <c r="W96" s="32"/>
      <c r="X96" s="32"/>
      <c r="Y96" s="32"/>
      <c r="Z96" s="32"/>
      <c r="AA96" s="32"/>
      <c r="AB96" s="32"/>
      <c r="AC96" s="32">
        <v>0</v>
      </c>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outlineLevel="1">
      <c r="A97" s="307"/>
      <c r="B97" s="259" t="s">
        <v>681</v>
      </c>
      <c r="C97" s="300"/>
      <c r="D97" s="308"/>
      <c r="E97" s="309"/>
      <c r="F97" s="310"/>
      <c r="G97" s="285"/>
      <c r="H97" s="283"/>
      <c r="I97" s="313"/>
      <c r="J97" s="32"/>
      <c r="K97" s="32"/>
      <c r="L97" s="32"/>
      <c r="M97" s="32"/>
      <c r="N97" s="32"/>
      <c r="O97" s="32"/>
      <c r="P97" s="32"/>
      <c r="Q97" s="32"/>
      <c r="R97" s="32"/>
      <c r="S97" s="32"/>
      <c r="T97" s="32"/>
      <c r="U97" s="32"/>
      <c r="V97" s="32"/>
      <c r="W97" s="32"/>
      <c r="X97" s="32"/>
      <c r="Y97" s="32"/>
      <c r="Z97" s="32"/>
      <c r="AA97" s="32"/>
      <c r="AB97" s="32"/>
      <c r="AC97" s="32">
        <v>1</v>
      </c>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20.399999999999999" outlineLevel="1">
      <c r="A98" s="311">
        <v>24</v>
      </c>
      <c r="B98" s="262" t="s">
        <v>690</v>
      </c>
      <c r="C98" s="301" t="s">
        <v>691</v>
      </c>
      <c r="D98" s="267" t="s">
        <v>338</v>
      </c>
      <c r="E98" s="273">
        <v>9</v>
      </c>
      <c r="F98" s="286"/>
      <c r="G98" s="284">
        <f>ROUND(E98*F98,2)</f>
        <v>0</v>
      </c>
      <c r="H98" s="283" t="s">
        <v>547</v>
      </c>
      <c r="I98" s="313" t="s">
        <v>242</v>
      </c>
      <c r="J98" s="32"/>
      <c r="K98" s="32"/>
      <c r="L98" s="32"/>
      <c r="M98" s="32"/>
      <c r="N98" s="32"/>
      <c r="O98" s="32"/>
      <c r="P98" s="32"/>
      <c r="Q98" s="32"/>
      <c r="R98" s="32"/>
      <c r="S98" s="32"/>
      <c r="T98" s="32"/>
      <c r="U98" s="32"/>
      <c r="V98" s="32"/>
      <c r="W98" s="32"/>
      <c r="X98" s="32"/>
      <c r="Y98" s="32"/>
      <c r="Z98" s="32"/>
      <c r="AA98" s="32"/>
      <c r="AB98" s="32"/>
      <c r="AC98" s="32"/>
      <c r="AD98" s="32"/>
      <c r="AE98" s="32" t="s">
        <v>243</v>
      </c>
      <c r="AF98" s="32" t="s">
        <v>244</v>
      </c>
      <c r="AG98" s="32"/>
      <c r="AH98" s="32"/>
      <c r="AI98" s="32"/>
      <c r="AJ98" s="32"/>
      <c r="AK98" s="32"/>
      <c r="AL98" s="32"/>
      <c r="AM98" s="32">
        <v>15</v>
      </c>
      <c r="AN98" s="32"/>
      <c r="AO98" s="32"/>
      <c r="AP98" s="32"/>
      <c r="AQ98" s="32"/>
      <c r="AR98" s="32"/>
      <c r="AS98" s="32"/>
      <c r="AT98" s="32"/>
      <c r="AU98" s="32"/>
      <c r="AV98" s="32"/>
      <c r="AW98" s="32"/>
      <c r="AX98" s="32"/>
      <c r="AY98" s="32"/>
      <c r="AZ98" s="32"/>
      <c r="BA98" s="32"/>
      <c r="BB98" s="32"/>
      <c r="BC98" s="32"/>
      <c r="BD98" s="32"/>
      <c r="BE98" s="32"/>
      <c r="BF98" s="32"/>
      <c r="BG98" s="32"/>
      <c r="BH98" s="32"/>
    </row>
    <row r="99" spans="1:60" outlineLevel="1">
      <c r="A99" s="307"/>
      <c r="B99" s="263"/>
      <c r="C99" s="303" t="s">
        <v>692</v>
      </c>
      <c r="D99" s="269"/>
      <c r="E99" s="275"/>
      <c r="F99" s="289"/>
      <c r="G99" s="290"/>
      <c r="H99" s="283"/>
      <c r="I99" s="313"/>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251" t="str">
        <f>C99</f>
        <v>včetně těsnění, tmele a spojovacích prostředků.</v>
      </c>
      <c r="BB99" s="32"/>
      <c r="BC99" s="32"/>
      <c r="BD99" s="32"/>
      <c r="BE99" s="32"/>
      <c r="BF99" s="32"/>
      <c r="BG99" s="32"/>
      <c r="BH99" s="32"/>
    </row>
    <row r="100" spans="1:60" outlineLevel="1">
      <c r="A100" s="307"/>
      <c r="B100" s="263"/>
      <c r="C100" s="302" t="s">
        <v>693</v>
      </c>
      <c r="D100" s="268"/>
      <c r="E100" s="274">
        <v>9</v>
      </c>
      <c r="F100" s="284"/>
      <c r="G100" s="284"/>
      <c r="H100" s="283"/>
      <c r="I100" s="313"/>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outlineLevel="1">
      <c r="A101" s="307"/>
      <c r="B101" s="259" t="s">
        <v>680</v>
      </c>
      <c r="C101" s="300"/>
      <c r="D101" s="308"/>
      <c r="E101" s="309"/>
      <c r="F101" s="310"/>
      <c r="G101" s="285"/>
      <c r="H101" s="283"/>
      <c r="I101" s="313"/>
      <c r="J101" s="32"/>
      <c r="K101" s="32"/>
      <c r="L101" s="32"/>
      <c r="M101" s="32"/>
      <c r="N101" s="32"/>
      <c r="O101" s="32"/>
      <c r="P101" s="32"/>
      <c r="Q101" s="32"/>
      <c r="R101" s="32"/>
      <c r="S101" s="32"/>
      <c r="T101" s="32"/>
      <c r="U101" s="32"/>
      <c r="V101" s="32"/>
      <c r="W101" s="32"/>
      <c r="X101" s="32"/>
      <c r="Y101" s="32"/>
      <c r="Z101" s="32"/>
      <c r="AA101" s="32"/>
      <c r="AB101" s="32"/>
      <c r="AC101" s="32">
        <v>0</v>
      </c>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outlineLevel="1">
      <c r="A102" s="307"/>
      <c r="B102" s="259" t="s">
        <v>681</v>
      </c>
      <c r="C102" s="300"/>
      <c r="D102" s="308"/>
      <c r="E102" s="309"/>
      <c r="F102" s="310"/>
      <c r="G102" s="285"/>
      <c r="H102" s="283"/>
      <c r="I102" s="313"/>
      <c r="J102" s="32"/>
      <c r="K102" s="32"/>
      <c r="L102" s="32"/>
      <c r="M102" s="32"/>
      <c r="N102" s="32"/>
      <c r="O102" s="32"/>
      <c r="P102" s="32"/>
      <c r="Q102" s="32"/>
      <c r="R102" s="32"/>
      <c r="S102" s="32"/>
      <c r="T102" s="32"/>
      <c r="U102" s="32"/>
      <c r="V102" s="32"/>
      <c r="W102" s="32"/>
      <c r="X102" s="32"/>
      <c r="Y102" s="32"/>
      <c r="Z102" s="32"/>
      <c r="AA102" s="32"/>
      <c r="AB102" s="32"/>
      <c r="AC102" s="32">
        <v>1</v>
      </c>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outlineLevel="1">
      <c r="A103" s="311">
        <v>25</v>
      </c>
      <c r="B103" s="262" t="s">
        <v>694</v>
      </c>
      <c r="C103" s="301" t="s">
        <v>695</v>
      </c>
      <c r="D103" s="267" t="s">
        <v>696</v>
      </c>
      <c r="E103" s="273">
        <v>40</v>
      </c>
      <c r="F103" s="286"/>
      <c r="G103" s="284">
        <f>ROUND(E103*F103,2)</f>
        <v>0</v>
      </c>
      <c r="H103" s="283" t="s">
        <v>547</v>
      </c>
      <c r="I103" s="313" t="s">
        <v>242</v>
      </c>
      <c r="J103" s="32"/>
      <c r="K103" s="32"/>
      <c r="L103" s="32"/>
      <c r="M103" s="32"/>
      <c r="N103" s="32"/>
      <c r="O103" s="32"/>
      <c r="P103" s="32"/>
      <c r="Q103" s="32"/>
      <c r="R103" s="32"/>
      <c r="S103" s="32"/>
      <c r="T103" s="32"/>
      <c r="U103" s="32"/>
      <c r="V103" s="32"/>
      <c r="W103" s="32"/>
      <c r="X103" s="32"/>
      <c r="Y103" s="32"/>
      <c r="Z103" s="32"/>
      <c r="AA103" s="32"/>
      <c r="AB103" s="32"/>
      <c r="AC103" s="32"/>
      <c r="AD103" s="32"/>
      <c r="AE103" s="32" t="s">
        <v>243</v>
      </c>
      <c r="AF103" s="32" t="s">
        <v>244</v>
      </c>
      <c r="AG103" s="32"/>
      <c r="AH103" s="32"/>
      <c r="AI103" s="32"/>
      <c r="AJ103" s="32"/>
      <c r="AK103" s="32"/>
      <c r="AL103" s="32"/>
      <c r="AM103" s="32">
        <v>15</v>
      </c>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outlineLevel="1">
      <c r="A104" s="307"/>
      <c r="B104" s="263"/>
      <c r="C104" s="303" t="s">
        <v>697</v>
      </c>
      <c r="D104" s="269"/>
      <c r="E104" s="275"/>
      <c r="F104" s="289"/>
      <c r="G104" s="290"/>
      <c r="H104" s="283"/>
      <c r="I104" s="313"/>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251" t="str">
        <f>C104</f>
        <v>včetně spojovacích prostředků.</v>
      </c>
      <c r="BB104" s="32"/>
      <c r="BC104" s="32"/>
      <c r="BD104" s="32"/>
      <c r="BE104" s="32"/>
      <c r="BF104" s="32"/>
      <c r="BG104" s="32"/>
      <c r="BH104" s="32"/>
    </row>
    <row r="105" spans="1:60" outlineLevel="1">
      <c r="A105" s="307"/>
      <c r="B105" s="263"/>
      <c r="C105" s="302" t="s">
        <v>698</v>
      </c>
      <c r="D105" s="268"/>
      <c r="E105" s="274">
        <v>40</v>
      </c>
      <c r="F105" s="284"/>
      <c r="G105" s="284"/>
      <c r="H105" s="283"/>
      <c r="I105" s="313"/>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outlineLevel="1">
      <c r="A106" s="307"/>
      <c r="B106" s="259" t="s">
        <v>680</v>
      </c>
      <c r="C106" s="300"/>
      <c r="D106" s="308"/>
      <c r="E106" s="309"/>
      <c r="F106" s="310"/>
      <c r="G106" s="285"/>
      <c r="H106" s="283"/>
      <c r="I106" s="313"/>
      <c r="J106" s="32"/>
      <c r="K106" s="32"/>
      <c r="L106" s="32"/>
      <c r="M106" s="32"/>
      <c r="N106" s="32"/>
      <c r="O106" s="32"/>
      <c r="P106" s="32"/>
      <c r="Q106" s="32"/>
      <c r="R106" s="32"/>
      <c r="S106" s="32"/>
      <c r="T106" s="32"/>
      <c r="U106" s="32"/>
      <c r="V106" s="32"/>
      <c r="W106" s="32"/>
      <c r="X106" s="32"/>
      <c r="Y106" s="32"/>
      <c r="Z106" s="32"/>
      <c r="AA106" s="32"/>
      <c r="AB106" s="32"/>
      <c r="AC106" s="32">
        <v>0</v>
      </c>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outlineLevel="1">
      <c r="A107" s="307"/>
      <c r="B107" s="259" t="s">
        <v>699</v>
      </c>
      <c r="C107" s="300"/>
      <c r="D107" s="308"/>
      <c r="E107" s="309"/>
      <c r="F107" s="310"/>
      <c r="G107" s="285"/>
      <c r="H107" s="283"/>
      <c r="I107" s="313"/>
      <c r="J107" s="32"/>
      <c r="K107" s="32"/>
      <c r="L107" s="32"/>
      <c r="M107" s="32"/>
      <c r="N107" s="32"/>
      <c r="O107" s="32"/>
      <c r="P107" s="32"/>
      <c r="Q107" s="32"/>
      <c r="R107" s="32"/>
      <c r="S107" s="32"/>
      <c r="T107" s="32"/>
      <c r="U107" s="32"/>
      <c r="V107" s="32"/>
      <c r="W107" s="32"/>
      <c r="X107" s="32"/>
      <c r="Y107" s="32"/>
      <c r="Z107" s="32"/>
      <c r="AA107" s="32"/>
      <c r="AB107" s="32"/>
      <c r="AC107" s="32">
        <v>1</v>
      </c>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20.399999999999999" outlineLevel="1">
      <c r="A108" s="311">
        <v>26</v>
      </c>
      <c r="B108" s="262" t="s">
        <v>700</v>
      </c>
      <c r="C108" s="301" t="s">
        <v>701</v>
      </c>
      <c r="D108" s="267" t="s">
        <v>338</v>
      </c>
      <c r="E108" s="273">
        <v>67.56</v>
      </c>
      <c r="F108" s="286"/>
      <c r="G108" s="284">
        <f>ROUND(E108*F108,2)</f>
        <v>0</v>
      </c>
      <c r="H108" s="283" t="s">
        <v>547</v>
      </c>
      <c r="I108" s="313" t="s">
        <v>209</v>
      </c>
      <c r="J108" s="32"/>
      <c r="K108" s="32"/>
      <c r="L108" s="32"/>
      <c r="M108" s="32"/>
      <c r="N108" s="32"/>
      <c r="O108" s="32"/>
      <c r="P108" s="32"/>
      <c r="Q108" s="32"/>
      <c r="R108" s="32"/>
      <c r="S108" s="32"/>
      <c r="T108" s="32"/>
      <c r="U108" s="32"/>
      <c r="V108" s="32"/>
      <c r="W108" s="32"/>
      <c r="X108" s="32"/>
      <c r="Y108" s="32"/>
      <c r="Z108" s="32"/>
      <c r="AA108" s="32"/>
      <c r="AB108" s="32"/>
      <c r="AC108" s="32"/>
      <c r="AD108" s="32"/>
      <c r="AE108" s="32" t="s">
        <v>210</v>
      </c>
      <c r="AF108" s="32"/>
      <c r="AG108" s="32"/>
      <c r="AH108" s="32"/>
      <c r="AI108" s="32"/>
      <c r="AJ108" s="32"/>
      <c r="AK108" s="32"/>
      <c r="AL108" s="32"/>
      <c r="AM108" s="32">
        <v>15</v>
      </c>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outlineLevel="1">
      <c r="A109" s="307"/>
      <c r="B109" s="263"/>
      <c r="C109" s="303" t="s">
        <v>702</v>
      </c>
      <c r="D109" s="269"/>
      <c r="E109" s="275"/>
      <c r="F109" s="289"/>
      <c r="G109" s="290"/>
      <c r="H109" s="283"/>
      <c r="I109" s="313"/>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251" t="str">
        <f>C109</f>
        <v>včetně háku, čela a spojky.</v>
      </c>
      <c r="BB109" s="32"/>
      <c r="BC109" s="32"/>
      <c r="BD109" s="32"/>
      <c r="BE109" s="32"/>
      <c r="BF109" s="32"/>
      <c r="BG109" s="32"/>
      <c r="BH109" s="32"/>
    </row>
    <row r="110" spans="1:60" outlineLevel="1">
      <c r="A110" s="307"/>
      <c r="B110" s="263"/>
      <c r="C110" s="302" t="s">
        <v>703</v>
      </c>
      <c r="D110" s="268"/>
      <c r="E110" s="274">
        <v>67.56</v>
      </c>
      <c r="F110" s="284"/>
      <c r="G110" s="284"/>
      <c r="H110" s="283"/>
      <c r="I110" s="313"/>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outlineLevel="1">
      <c r="A111" s="307"/>
      <c r="B111" s="259" t="s">
        <v>680</v>
      </c>
      <c r="C111" s="300"/>
      <c r="D111" s="308"/>
      <c r="E111" s="309"/>
      <c r="F111" s="310"/>
      <c r="G111" s="285"/>
      <c r="H111" s="283"/>
      <c r="I111" s="313"/>
      <c r="J111" s="32"/>
      <c r="K111" s="32"/>
      <c r="L111" s="32"/>
      <c r="M111" s="32"/>
      <c r="N111" s="32"/>
      <c r="O111" s="32"/>
      <c r="P111" s="32"/>
      <c r="Q111" s="32"/>
      <c r="R111" s="32"/>
      <c r="S111" s="32"/>
      <c r="T111" s="32"/>
      <c r="U111" s="32"/>
      <c r="V111" s="32"/>
      <c r="W111" s="32"/>
      <c r="X111" s="32"/>
      <c r="Y111" s="32"/>
      <c r="Z111" s="32"/>
      <c r="AA111" s="32"/>
      <c r="AB111" s="32"/>
      <c r="AC111" s="32">
        <v>0</v>
      </c>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outlineLevel="1">
      <c r="A112" s="307"/>
      <c r="B112" s="259" t="s">
        <v>699</v>
      </c>
      <c r="C112" s="300"/>
      <c r="D112" s="308"/>
      <c r="E112" s="309"/>
      <c r="F112" s="310"/>
      <c r="G112" s="285"/>
      <c r="H112" s="283"/>
      <c r="I112" s="313"/>
      <c r="J112" s="32"/>
      <c r="K112" s="32"/>
      <c r="L112" s="32"/>
      <c r="M112" s="32"/>
      <c r="N112" s="32"/>
      <c r="O112" s="32"/>
      <c r="P112" s="32"/>
      <c r="Q112" s="32"/>
      <c r="R112" s="32"/>
      <c r="S112" s="32"/>
      <c r="T112" s="32"/>
      <c r="U112" s="32"/>
      <c r="V112" s="32"/>
      <c r="W112" s="32"/>
      <c r="X112" s="32"/>
      <c r="Y112" s="32"/>
      <c r="Z112" s="32"/>
      <c r="AA112" s="32"/>
      <c r="AB112" s="32"/>
      <c r="AC112" s="32">
        <v>1</v>
      </c>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20.399999999999999" outlineLevel="1">
      <c r="A113" s="311">
        <v>27</v>
      </c>
      <c r="B113" s="262" t="s">
        <v>704</v>
      </c>
      <c r="C113" s="301" t="s">
        <v>705</v>
      </c>
      <c r="D113" s="267" t="s">
        <v>207</v>
      </c>
      <c r="E113" s="273">
        <v>3</v>
      </c>
      <c r="F113" s="286"/>
      <c r="G113" s="284">
        <f>ROUND(E113*F113,2)</f>
        <v>0</v>
      </c>
      <c r="H113" s="283" t="s">
        <v>547</v>
      </c>
      <c r="I113" s="313" t="s">
        <v>209</v>
      </c>
      <c r="J113" s="32"/>
      <c r="K113" s="32"/>
      <c r="L113" s="32"/>
      <c r="M113" s="32"/>
      <c r="N113" s="32"/>
      <c r="O113" s="32"/>
      <c r="P113" s="32"/>
      <c r="Q113" s="32"/>
      <c r="R113" s="32"/>
      <c r="S113" s="32"/>
      <c r="T113" s="32"/>
      <c r="U113" s="32"/>
      <c r="V113" s="32"/>
      <c r="W113" s="32"/>
      <c r="X113" s="32"/>
      <c r="Y113" s="32"/>
      <c r="Z113" s="32"/>
      <c r="AA113" s="32"/>
      <c r="AB113" s="32"/>
      <c r="AC113" s="32"/>
      <c r="AD113" s="32"/>
      <c r="AE113" s="32" t="s">
        <v>210</v>
      </c>
      <c r="AF113" s="32"/>
      <c r="AG113" s="32"/>
      <c r="AH113" s="32"/>
      <c r="AI113" s="32"/>
      <c r="AJ113" s="32"/>
      <c r="AK113" s="32"/>
      <c r="AL113" s="32"/>
      <c r="AM113" s="32">
        <v>15</v>
      </c>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outlineLevel="1">
      <c r="A114" s="307"/>
      <c r="B114" s="263"/>
      <c r="C114" s="302" t="s">
        <v>706</v>
      </c>
      <c r="D114" s="268"/>
      <c r="E114" s="274">
        <v>3</v>
      </c>
      <c r="F114" s="284"/>
      <c r="G114" s="284"/>
      <c r="H114" s="283"/>
      <c r="I114" s="313"/>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outlineLevel="1">
      <c r="A115" s="307"/>
      <c r="B115" s="259" t="s">
        <v>680</v>
      </c>
      <c r="C115" s="300"/>
      <c r="D115" s="308"/>
      <c r="E115" s="309"/>
      <c r="F115" s="310"/>
      <c r="G115" s="285"/>
      <c r="H115" s="283"/>
      <c r="I115" s="313"/>
      <c r="J115" s="32"/>
      <c r="K115" s="32"/>
      <c r="L115" s="32"/>
      <c r="M115" s="32"/>
      <c r="N115" s="32"/>
      <c r="O115" s="32"/>
      <c r="P115" s="32"/>
      <c r="Q115" s="32"/>
      <c r="R115" s="32"/>
      <c r="S115" s="32"/>
      <c r="T115" s="32"/>
      <c r="U115" s="32"/>
      <c r="V115" s="32"/>
      <c r="W115" s="32"/>
      <c r="X115" s="32"/>
      <c r="Y115" s="32"/>
      <c r="Z115" s="32"/>
      <c r="AA115" s="32"/>
      <c r="AB115" s="32"/>
      <c r="AC115" s="32">
        <v>0</v>
      </c>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outlineLevel="1">
      <c r="A116" s="307"/>
      <c r="B116" s="259" t="s">
        <v>699</v>
      </c>
      <c r="C116" s="300"/>
      <c r="D116" s="308"/>
      <c r="E116" s="309"/>
      <c r="F116" s="310"/>
      <c r="G116" s="285"/>
      <c r="H116" s="283"/>
      <c r="I116" s="313"/>
      <c r="J116" s="32"/>
      <c r="K116" s="32"/>
      <c r="L116" s="32"/>
      <c r="M116" s="32"/>
      <c r="N116" s="32"/>
      <c r="O116" s="32"/>
      <c r="P116" s="32"/>
      <c r="Q116" s="32"/>
      <c r="R116" s="32"/>
      <c r="S116" s="32"/>
      <c r="T116" s="32"/>
      <c r="U116" s="32"/>
      <c r="V116" s="32"/>
      <c r="W116" s="32"/>
      <c r="X116" s="32"/>
      <c r="Y116" s="32"/>
      <c r="Z116" s="32"/>
      <c r="AA116" s="32"/>
      <c r="AB116" s="32"/>
      <c r="AC116" s="32">
        <v>1</v>
      </c>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20.399999999999999" outlineLevel="1">
      <c r="A117" s="311">
        <v>28</v>
      </c>
      <c r="B117" s="262" t="s">
        <v>707</v>
      </c>
      <c r="C117" s="301" t="s">
        <v>708</v>
      </c>
      <c r="D117" s="267" t="s">
        <v>338</v>
      </c>
      <c r="E117" s="273">
        <v>20</v>
      </c>
      <c r="F117" s="286"/>
      <c r="G117" s="284">
        <f>ROUND(E117*F117,2)</f>
        <v>0</v>
      </c>
      <c r="H117" s="283" t="s">
        <v>547</v>
      </c>
      <c r="I117" s="313" t="s">
        <v>209</v>
      </c>
      <c r="J117" s="32"/>
      <c r="K117" s="32"/>
      <c r="L117" s="32"/>
      <c r="M117" s="32"/>
      <c r="N117" s="32"/>
      <c r="O117" s="32"/>
      <c r="P117" s="32"/>
      <c r="Q117" s="32"/>
      <c r="R117" s="32"/>
      <c r="S117" s="32"/>
      <c r="T117" s="32"/>
      <c r="U117" s="32"/>
      <c r="V117" s="32"/>
      <c r="W117" s="32"/>
      <c r="X117" s="32"/>
      <c r="Y117" s="32"/>
      <c r="Z117" s="32"/>
      <c r="AA117" s="32"/>
      <c r="AB117" s="32"/>
      <c r="AC117" s="32"/>
      <c r="AD117" s="32"/>
      <c r="AE117" s="32" t="s">
        <v>210</v>
      </c>
      <c r="AF117" s="32"/>
      <c r="AG117" s="32"/>
      <c r="AH117" s="32"/>
      <c r="AI117" s="32"/>
      <c r="AJ117" s="32"/>
      <c r="AK117" s="32"/>
      <c r="AL117" s="32"/>
      <c r="AM117" s="32">
        <v>15</v>
      </c>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outlineLevel="1">
      <c r="A118" s="307"/>
      <c r="B118" s="263"/>
      <c r="C118" s="303" t="s">
        <v>709</v>
      </c>
      <c r="D118" s="269"/>
      <c r="E118" s="275"/>
      <c r="F118" s="289"/>
      <c r="G118" s="290"/>
      <c r="H118" s="283"/>
      <c r="I118" s="313"/>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251" t="str">
        <f>C118</f>
        <v>včetně kolena, objímky, mezikusu, spojovacího materiálu a zednické výpomoci.</v>
      </c>
      <c r="BB118" s="32"/>
      <c r="BC118" s="32"/>
      <c r="BD118" s="32"/>
      <c r="BE118" s="32"/>
      <c r="BF118" s="32"/>
      <c r="BG118" s="32"/>
      <c r="BH118" s="32"/>
    </row>
    <row r="119" spans="1:60" outlineLevel="1">
      <c r="A119" s="307"/>
      <c r="B119" s="263"/>
      <c r="C119" s="302" t="s">
        <v>710</v>
      </c>
      <c r="D119" s="268"/>
      <c r="E119" s="274">
        <v>20</v>
      </c>
      <c r="F119" s="284"/>
      <c r="G119" s="284"/>
      <c r="H119" s="283"/>
      <c r="I119" s="313"/>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outlineLevel="1">
      <c r="A120" s="307"/>
      <c r="B120" s="259" t="s">
        <v>680</v>
      </c>
      <c r="C120" s="300"/>
      <c r="D120" s="308"/>
      <c r="E120" s="309"/>
      <c r="F120" s="310"/>
      <c r="G120" s="285"/>
      <c r="H120" s="283"/>
      <c r="I120" s="313"/>
      <c r="J120" s="32"/>
      <c r="K120" s="32"/>
      <c r="L120" s="32"/>
      <c r="M120" s="32"/>
      <c r="N120" s="32"/>
      <c r="O120" s="32"/>
      <c r="P120" s="32"/>
      <c r="Q120" s="32"/>
      <c r="R120" s="32"/>
      <c r="S120" s="32"/>
      <c r="T120" s="32"/>
      <c r="U120" s="32"/>
      <c r="V120" s="32"/>
      <c r="W120" s="32"/>
      <c r="X120" s="32"/>
      <c r="Y120" s="32"/>
      <c r="Z120" s="32"/>
      <c r="AA120" s="32"/>
      <c r="AB120" s="32"/>
      <c r="AC120" s="32">
        <v>0</v>
      </c>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outlineLevel="1">
      <c r="A121" s="307"/>
      <c r="B121" s="259" t="s">
        <v>711</v>
      </c>
      <c r="C121" s="300"/>
      <c r="D121" s="308"/>
      <c r="E121" s="309"/>
      <c r="F121" s="310"/>
      <c r="G121" s="285"/>
      <c r="H121" s="283"/>
      <c r="I121" s="313"/>
      <c r="J121" s="32"/>
      <c r="K121" s="32"/>
      <c r="L121" s="32"/>
      <c r="M121" s="32"/>
      <c r="N121" s="32"/>
      <c r="O121" s="32"/>
      <c r="P121" s="32"/>
      <c r="Q121" s="32"/>
      <c r="R121" s="32"/>
      <c r="S121" s="32"/>
      <c r="T121" s="32"/>
      <c r="U121" s="32"/>
      <c r="V121" s="32"/>
      <c r="W121" s="32"/>
      <c r="X121" s="32"/>
      <c r="Y121" s="32"/>
      <c r="Z121" s="32"/>
      <c r="AA121" s="32"/>
      <c r="AB121" s="32"/>
      <c r="AC121" s="32">
        <v>1</v>
      </c>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outlineLevel="1">
      <c r="A122" s="311">
        <v>29</v>
      </c>
      <c r="B122" s="262" t="s">
        <v>712</v>
      </c>
      <c r="C122" s="301" t="s">
        <v>713</v>
      </c>
      <c r="D122" s="267" t="s">
        <v>217</v>
      </c>
      <c r="E122" s="273">
        <v>250</v>
      </c>
      <c r="F122" s="286"/>
      <c r="G122" s="284">
        <f>ROUND(E122*F122,2)</f>
        <v>0</v>
      </c>
      <c r="H122" s="283" t="s">
        <v>547</v>
      </c>
      <c r="I122" s="313" t="s">
        <v>209</v>
      </c>
      <c r="J122" s="32"/>
      <c r="K122" s="32"/>
      <c r="L122" s="32"/>
      <c r="M122" s="32"/>
      <c r="N122" s="32"/>
      <c r="O122" s="32"/>
      <c r="P122" s="32"/>
      <c r="Q122" s="32"/>
      <c r="R122" s="32"/>
      <c r="S122" s="32"/>
      <c r="T122" s="32"/>
      <c r="U122" s="32"/>
      <c r="V122" s="32"/>
      <c r="W122" s="32"/>
      <c r="X122" s="32"/>
      <c r="Y122" s="32"/>
      <c r="Z122" s="32"/>
      <c r="AA122" s="32"/>
      <c r="AB122" s="32"/>
      <c r="AC122" s="32"/>
      <c r="AD122" s="32"/>
      <c r="AE122" s="32" t="s">
        <v>210</v>
      </c>
      <c r="AF122" s="32"/>
      <c r="AG122" s="32"/>
      <c r="AH122" s="32"/>
      <c r="AI122" s="32"/>
      <c r="AJ122" s="32"/>
      <c r="AK122" s="32"/>
      <c r="AL122" s="32"/>
      <c r="AM122" s="32">
        <v>15</v>
      </c>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outlineLevel="1">
      <c r="A123" s="307"/>
      <c r="B123" s="263"/>
      <c r="C123" s="302" t="s">
        <v>714</v>
      </c>
      <c r="D123" s="268"/>
      <c r="E123" s="274">
        <v>250</v>
      </c>
      <c r="F123" s="284"/>
      <c r="G123" s="284"/>
      <c r="H123" s="283"/>
      <c r="I123" s="313"/>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outlineLevel="1">
      <c r="A124" s="307"/>
      <c r="B124" s="259" t="s">
        <v>715</v>
      </c>
      <c r="C124" s="300"/>
      <c r="D124" s="308"/>
      <c r="E124" s="309"/>
      <c r="F124" s="310"/>
      <c r="G124" s="285"/>
      <c r="H124" s="283"/>
      <c r="I124" s="313"/>
      <c r="J124" s="32"/>
      <c r="K124" s="32"/>
      <c r="L124" s="32"/>
      <c r="M124" s="32"/>
      <c r="N124" s="32"/>
      <c r="O124" s="32"/>
      <c r="P124" s="32"/>
      <c r="Q124" s="32"/>
      <c r="R124" s="32"/>
      <c r="S124" s="32"/>
      <c r="T124" s="32"/>
      <c r="U124" s="32"/>
      <c r="V124" s="32"/>
      <c r="W124" s="32"/>
      <c r="X124" s="32"/>
      <c r="Y124" s="32"/>
      <c r="Z124" s="32"/>
      <c r="AA124" s="32"/>
      <c r="AB124" s="32"/>
      <c r="AC124" s="32">
        <v>0</v>
      </c>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outlineLevel="1">
      <c r="A125" s="307"/>
      <c r="B125" s="259" t="s">
        <v>552</v>
      </c>
      <c r="C125" s="300"/>
      <c r="D125" s="308"/>
      <c r="E125" s="309"/>
      <c r="F125" s="310"/>
      <c r="G125" s="285"/>
      <c r="H125" s="283"/>
      <c r="I125" s="313"/>
      <c r="J125" s="32"/>
      <c r="K125" s="32"/>
      <c r="L125" s="32"/>
      <c r="M125" s="32"/>
      <c r="N125" s="32"/>
      <c r="O125" s="32"/>
      <c r="P125" s="32"/>
      <c r="Q125" s="32"/>
      <c r="R125" s="32"/>
      <c r="S125" s="32"/>
      <c r="T125" s="32"/>
      <c r="U125" s="32"/>
      <c r="V125" s="32"/>
      <c r="W125" s="32"/>
      <c r="X125" s="32"/>
      <c r="Y125" s="32"/>
      <c r="Z125" s="32"/>
      <c r="AA125" s="32"/>
      <c r="AB125" s="32"/>
      <c r="AC125" s="32"/>
      <c r="AD125" s="32"/>
      <c r="AE125" s="32" t="s">
        <v>204</v>
      </c>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outlineLevel="1">
      <c r="A126" s="307"/>
      <c r="B126" s="259" t="s">
        <v>716</v>
      </c>
      <c r="C126" s="300"/>
      <c r="D126" s="308"/>
      <c r="E126" s="309"/>
      <c r="F126" s="310"/>
      <c r="G126" s="285"/>
      <c r="H126" s="283"/>
      <c r="I126" s="313"/>
      <c r="J126" s="32"/>
      <c r="K126" s="32"/>
      <c r="L126" s="32"/>
      <c r="M126" s="32"/>
      <c r="N126" s="32"/>
      <c r="O126" s="32"/>
      <c r="P126" s="32"/>
      <c r="Q126" s="32"/>
      <c r="R126" s="32"/>
      <c r="S126" s="32"/>
      <c r="T126" s="32"/>
      <c r="U126" s="32"/>
      <c r="V126" s="32"/>
      <c r="W126" s="32"/>
      <c r="X126" s="32"/>
      <c r="Y126" s="32"/>
      <c r="Z126" s="32"/>
      <c r="AA126" s="32"/>
      <c r="AB126" s="32"/>
      <c r="AC126" s="32">
        <v>1</v>
      </c>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outlineLevel="1">
      <c r="A127" s="311">
        <v>30</v>
      </c>
      <c r="B127" s="262" t="s">
        <v>717</v>
      </c>
      <c r="C127" s="301" t="s">
        <v>718</v>
      </c>
      <c r="D127" s="267" t="s">
        <v>338</v>
      </c>
      <c r="E127" s="273">
        <v>1.75</v>
      </c>
      <c r="F127" s="286"/>
      <c r="G127" s="284">
        <f>ROUND(E127*F127,2)</f>
        <v>0</v>
      </c>
      <c r="H127" s="283" t="s">
        <v>547</v>
      </c>
      <c r="I127" s="313" t="s">
        <v>209</v>
      </c>
      <c r="J127" s="32"/>
      <c r="K127" s="32"/>
      <c r="L127" s="32"/>
      <c r="M127" s="32"/>
      <c r="N127" s="32"/>
      <c r="O127" s="32"/>
      <c r="P127" s="32"/>
      <c r="Q127" s="32"/>
      <c r="R127" s="32"/>
      <c r="S127" s="32"/>
      <c r="T127" s="32"/>
      <c r="U127" s="32"/>
      <c r="V127" s="32"/>
      <c r="W127" s="32"/>
      <c r="X127" s="32"/>
      <c r="Y127" s="32"/>
      <c r="Z127" s="32"/>
      <c r="AA127" s="32"/>
      <c r="AB127" s="32"/>
      <c r="AC127" s="32"/>
      <c r="AD127" s="32"/>
      <c r="AE127" s="32" t="s">
        <v>210</v>
      </c>
      <c r="AF127" s="32"/>
      <c r="AG127" s="32"/>
      <c r="AH127" s="32"/>
      <c r="AI127" s="32"/>
      <c r="AJ127" s="32"/>
      <c r="AK127" s="32"/>
      <c r="AL127" s="32"/>
      <c r="AM127" s="32">
        <v>15</v>
      </c>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outlineLevel="1">
      <c r="A128" s="307"/>
      <c r="B128" s="263"/>
      <c r="C128" s="303" t="s">
        <v>556</v>
      </c>
      <c r="D128" s="269"/>
      <c r="E128" s="275"/>
      <c r="F128" s="289"/>
      <c r="G128" s="290"/>
      <c r="H128" s="283"/>
      <c r="I128" s="313"/>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251" t="str">
        <f>C128</f>
        <v>včetně zednické výpomoci.</v>
      </c>
      <c r="BB128" s="32"/>
      <c r="BC128" s="32"/>
      <c r="BD128" s="32"/>
      <c r="BE128" s="32"/>
      <c r="BF128" s="32"/>
      <c r="BG128" s="32"/>
      <c r="BH128" s="32"/>
    </row>
    <row r="129" spans="1:60" outlineLevel="1">
      <c r="A129" s="307"/>
      <c r="B129" s="263"/>
      <c r="C129" s="302" t="s">
        <v>719</v>
      </c>
      <c r="D129" s="268"/>
      <c r="E129" s="274">
        <v>1.75</v>
      </c>
      <c r="F129" s="284"/>
      <c r="G129" s="284"/>
      <c r="H129" s="283"/>
      <c r="I129" s="313"/>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outlineLevel="1">
      <c r="A130" s="307"/>
      <c r="B130" s="259" t="s">
        <v>720</v>
      </c>
      <c r="C130" s="300"/>
      <c r="D130" s="308"/>
      <c r="E130" s="309"/>
      <c r="F130" s="310"/>
      <c r="G130" s="285"/>
      <c r="H130" s="283"/>
      <c r="I130" s="313"/>
      <c r="J130" s="32"/>
      <c r="K130" s="32"/>
      <c r="L130" s="32"/>
      <c r="M130" s="32"/>
      <c r="N130" s="32"/>
      <c r="O130" s="32"/>
      <c r="P130" s="32"/>
      <c r="Q130" s="32"/>
      <c r="R130" s="32"/>
      <c r="S130" s="32"/>
      <c r="T130" s="32"/>
      <c r="U130" s="32"/>
      <c r="V130" s="32"/>
      <c r="W130" s="32"/>
      <c r="X130" s="32"/>
      <c r="Y130" s="32"/>
      <c r="Z130" s="32"/>
      <c r="AA130" s="32"/>
      <c r="AB130" s="32"/>
      <c r="AC130" s="32">
        <v>0</v>
      </c>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outlineLevel="1">
      <c r="A131" s="307"/>
      <c r="B131" s="259" t="s">
        <v>721</v>
      </c>
      <c r="C131" s="300"/>
      <c r="D131" s="308"/>
      <c r="E131" s="309"/>
      <c r="F131" s="310"/>
      <c r="G131" s="285"/>
      <c r="H131" s="283"/>
      <c r="I131" s="313"/>
      <c r="J131" s="32"/>
      <c r="K131" s="32"/>
      <c r="L131" s="32"/>
      <c r="M131" s="32"/>
      <c r="N131" s="32"/>
      <c r="O131" s="32"/>
      <c r="P131" s="32"/>
      <c r="Q131" s="32"/>
      <c r="R131" s="32"/>
      <c r="S131" s="32"/>
      <c r="T131" s="32"/>
      <c r="U131" s="32"/>
      <c r="V131" s="32"/>
      <c r="W131" s="32"/>
      <c r="X131" s="32"/>
      <c r="Y131" s="32"/>
      <c r="Z131" s="32"/>
      <c r="AA131" s="32"/>
      <c r="AB131" s="32"/>
      <c r="AC131" s="32"/>
      <c r="AD131" s="32"/>
      <c r="AE131" s="32" t="s">
        <v>204</v>
      </c>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outlineLevel="1">
      <c r="A132" s="307"/>
      <c r="B132" s="259" t="s">
        <v>722</v>
      </c>
      <c r="C132" s="300"/>
      <c r="D132" s="308"/>
      <c r="E132" s="309"/>
      <c r="F132" s="310"/>
      <c r="G132" s="285"/>
      <c r="H132" s="283"/>
      <c r="I132" s="313"/>
      <c r="J132" s="32"/>
      <c r="K132" s="32"/>
      <c r="L132" s="32"/>
      <c r="M132" s="32"/>
      <c r="N132" s="32"/>
      <c r="O132" s="32"/>
      <c r="P132" s="32"/>
      <c r="Q132" s="32"/>
      <c r="R132" s="32"/>
      <c r="S132" s="32"/>
      <c r="T132" s="32"/>
      <c r="U132" s="32"/>
      <c r="V132" s="32"/>
      <c r="W132" s="32"/>
      <c r="X132" s="32"/>
      <c r="Y132" s="32"/>
      <c r="Z132" s="32"/>
      <c r="AA132" s="32"/>
      <c r="AB132" s="32"/>
      <c r="AC132" s="32">
        <v>1</v>
      </c>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outlineLevel="1">
      <c r="A133" s="311">
        <v>31</v>
      </c>
      <c r="B133" s="262" t="s">
        <v>723</v>
      </c>
      <c r="C133" s="301" t="s">
        <v>724</v>
      </c>
      <c r="D133" s="267" t="s">
        <v>338</v>
      </c>
      <c r="E133" s="273">
        <v>67.56</v>
      </c>
      <c r="F133" s="286"/>
      <c r="G133" s="284">
        <f>ROUND(E133*F133,2)</f>
        <v>0</v>
      </c>
      <c r="H133" s="283" t="s">
        <v>547</v>
      </c>
      <c r="I133" s="313" t="s">
        <v>209</v>
      </c>
      <c r="J133" s="32"/>
      <c r="K133" s="32"/>
      <c r="L133" s="32"/>
      <c r="M133" s="32"/>
      <c r="N133" s="32"/>
      <c r="O133" s="32"/>
      <c r="P133" s="32"/>
      <c r="Q133" s="32"/>
      <c r="R133" s="32"/>
      <c r="S133" s="32"/>
      <c r="T133" s="32"/>
      <c r="U133" s="32"/>
      <c r="V133" s="32"/>
      <c r="W133" s="32"/>
      <c r="X133" s="32"/>
      <c r="Y133" s="32"/>
      <c r="Z133" s="32"/>
      <c r="AA133" s="32"/>
      <c r="AB133" s="32"/>
      <c r="AC133" s="32"/>
      <c r="AD133" s="32"/>
      <c r="AE133" s="32" t="s">
        <v>210</v>
      </c>
      <c r="AF133" s="32"/>
      <c r="AG133" s="32"/>
      <c r="AH133" s="32"/>
      <c r="AI133" s="32"/>
      <c r="AJ133" s="32"/>
      <c r="AK133" s="32"/>
      <c r="AL133" s="32"/>
      <c r="AM133" s="32">
        <v>15</v>
      </c>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outlineLevel="1">
      <c r="A134" s="307"/>
      <c r="B134" s="263"/>
      <c r="C134" s="302" t="s">
        <v>725</v>
      </c>
      <c r="D134" s="268"/>
      <c r="E134" s="274">
        <v>67.56</v>
      </c>
      <c r="F134" s="284"/>
      <c r="G134" s="284"/>
      <c r="H134" s="283"/>
      <c r="I134" s="313"/>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outlineLevel="1">
      <c r="A135" s="307"/>
      <c r="B135" s="259" t="s">
        <v>726</v>
      </c>
      <c r="C135" s="300"/>
      <c r="D135" s="308"/>
      <c r="E135" s="309"/>
      <c r="F135" s="310"/>
      <c r="G135" s="285"/>
      <c r="H135" s="283"/>
      <c r="I135" s="313"/>
      <c r="J135" s="32"/>
      <c r="K135" s="32"/>
      <c r="L135" s="32"/>
      <c r="M135" s="32"/>
      <c r="N135" s="32"/>
      <c r="O135" s="32"/>
      <c r="P135" s="32"/>
      <c r="Q135" s="32"/>
      <c r="R135" s="32"/>
      <c r="S135" s="32"/>
      <c r="T135" s="32"/>
      <c r="U135" s="32"/>
      <c r="V135" s="32"/>
      <c r="W135" s="32"/>
      <c r="X135" s="32"/>
      <c r="Y135" s="32"/>
      <c r="Z135" s="32"/>
      <c r="AA135" s="32"/>
      <c r="AB135" s="32"/>
      <c r="AC135" s="32">
        <v>0</v>
      </c>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outlineLevel="1">
      <c r="A136" s="307"/>
      <c r="B136" s="259" t="s">
        <v>727</v>
      </c>
      <c r="C136" s="300"/>
      <c r="D136" s="308"/>
      <c r="E136" s="309"/>
      <c r="F136" s="310"/>
      <c r="G136" s="285"/>
      <c r="H136" s="283"/>
      <c r="I136" s="313"/>
      <c r="J136" s="32"/>
      <c r="K136" s="32"/>
      <c r="L136" s="32"/>
      <c r="M136" s="32"/>
      <c r="N136" s="32"/>
      <c r="O136" s="32"/>
      <c r="P136" s="32"/>
      <c r="Q136" s="32"/>
      <c r="R136" s="32"/>
      <c r="S136" s="32"/>
      <c r="T136" s="32"/>
      <c r="U136" s="32"/>
      <c r="V136" s="32"/>
      <c r="W136" s="32"/>
      <c r="X136" s="32"/>
      <c r="Y136" s="32"/>
      <c r="Z136" s="32"/>
      <c r="AA136" s="32"/>
      <c r="AB136" s="32"/>
      <c r="AC136" s="32">
        <v>1</v>
      </c>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outlineLevel="1">
      <c r="A137" s="311">
        <v>32</v>
      </c>
      <c r="B137" s="262" t="s">
        <v>728</v>
      </c>
      <c r="C137" s="301" t="s">
        <v>729</v>
      </c>
      <c r="D137" s="267" t="s">
        <v>338</v>
      </c>
      <c r="E137" s="273">
        <v>19.39</v>
      </c>
      <c r="F137" s="286"/>
      <c r="G137" s="284">
        <f>ROUND(E137*F137,2)</f>
        <v>0</v>
      </c>
      <c r="H137" s="283" t="s">
        <v>547</v>
      </c>
      <c r="I137" s="313" t="s">
        <v>209</v>
      </c>
      <c r="J137" s="32"/>
      <c r="K137" s="32"/>
      <c r="L137" s="32"/>
      <c r="M137" s="32"/>
      <c r="N137" s="32"/>
      <c r="O137" s="32"/>
      <c r="P137" s="32"/>
      <c r="Q137" s="32"/>
      <c r="R137" s="32"/>
      <c r="S137" s="32"/>
      <c r="T137" s="32"/>
      <c r="U137" s="32"/>
      <c r="V137" s="32"/>
      <c r="W137" s="32"/>
      <c r="X137" s="32"/>
      <c r="Y137" s="32"/>
      <c r="Z137" s="32"/>
      <c r="AA137" s="32"/>
      <c r="AB137" s="32"/>
      <c r="AC137" s="32"/>
      <c r="AD137" s="32"/>
      <c r="AE137" s="32" t="s">
        <v>210</v>
      </c>
      <c r="AF137" s="32"/>
      <c r="AG137" s="32"/>
      <c r="AH137" s="32"/>
      <c r="AI137" s="32"/>
      <c r="AJ137" s="32"/>
      <c r="AK137" s="32"/>
      <c r="AL137" s="32"/>
      <c r="AM137" s="32">
        <v>15</v>
      </c>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outlineLevel="1">
      <c r="A138" s="307"/>
      <c r="B138" s="263"/>
      <c r="C138" s="302" t="s">
        <v>730</v>
      </c>
      <c r="D138" s="268"/>
      <c r="E138" s="274">
        <v>17.64</v>
      </c>
      <c r="F138" s="284"/>
      <c r="G138" s="284"/>
      <c r="H138" s="283"/>
      <c r="I138" s="313"/>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outlineLevel="1">
      <c r="A139" s="307"/>
      <c r="B139" s="263"/>
      <c r="C139" s="302" t="s">
        <v>731</v>
      </c>
      <c r="D139" s="268"/>
      <c r="E139" s="274">
        <v>1.75</v>
      </c>
      <c r="F139" s="284"/>
      <c r="G139" s="284"/>
      <c r="H139" s="283"/>
      <c r="I139" s="313"/>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outlineLevel="1">
      <c r="A140" s="311">
        <v>33</v>
      </c>
      <c r="B140" s="262" t="s">
        <v>564</v>
      </c>
      <c r="C140" s="301" t="s">
        <v>565</v>
      </c>
      <c r="D140" s="267" t="s">
        <v>217</v>
      </c>
      <c r="E140" s="273">
        <v>27.623059999999999</v>
      </c>
      <c r="F140" s="286"/>
      <c r="G140" s="284">
        <f>ROUND(E140*F140,2)</f>
        <v>0</v>
      </c>
      <c r="H140" s="283"/>
      <c r="I140" s="313" t="s">
        <v>242</v>
      </c>
      <c r="J140" s="32"/>
      <c r="K140" s="32"/>
      <c r="L140" s="32"/>
      <c r="M140" s="32"/>
      <c r="N140" s="32"/>
      <c r="O140" s="32"/>
      <c r="P140" s="32"/>
      <c r="Q140" s="32"/>
      <c r="R140" s="32"/>
      <c r="S140" s="32"/>
      <c r="T140" s="32"/>
      <c r="U140" s="32"/>
      <c r="V140" s="32"/>
      <c r="W140" s="32"/>
      <c r="X140" s="32"/>
      <c r="Y140" s="32"/>
      <c r="Z140" s="32"/>
      <c r="AA140" s="32"/>
      <c r="AB140" s="32"/>
      <c r="AC140" s="32"/>
      <c r="AD140" s="32"/>
      <c r="AE140" s="32" t="s">
        <v>243</v>
      </c>
      <c r="AF140" s="32" t="s">
        <v>370</v>
      </c>
      <c r="AG140" s="32"/>
      <c r="AH140" s="32"/>
      <c r="AI140" s="32"/>
      <c r="AJ140" s="32"/>
      <c r="AK140" s="32"/>
      <c r="AL140" s="32"/>
      <c r="AM140" s="32">
        <v>15</v>
      </c>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outlineLevel="1">
      <c r="A141" s="307"/>
      <c r="B141" s="263"/>
      <c r="C141" s="302" t="s">
        <v>557</v>
      </c>
      <c r="D141" s="268"/>
      <c r="E141" s="274"/>
      <c r="F141" s="284"/>
      <c r="G141" s="284"/>
      <c r="H141" s="283"/>
      <c r="I141" s="313"/>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outlineLevel="1">
      <c r="A142" s="307"/>
      <c r="B142" s="263"/>
      <c r="C142" s="302" t="s">
        <v>732</v>
      </c>
      <c r="D142" s="268"/>
      <c r="E142" s="274">
        <v>0.77</v>
      </c>
      <c r="F142" s="284"/>
      <c r="G142" s="284"/>
      <c r="H142" s="283"/>
      <c r="I142" s="313"/>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outlineLevel="1">
      <c r="A143" s="307"/>
      <c r="B143" s="263"/>
      <c r="C143" s="302" t="s">
        <v>733</v>
      </c>
      <c r="D143" s="268"/>
      <c r="E143" s="274">
        <v>22.294799999999999</v>
      </c>
      <c r="F143" s="284"/>
      <c r="G143" s="284"/>
      <c r="H143" s="283"/>
      <c r="I143" s="313"/>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outlineLevel="1">
      <c r="A144" s="307"/>
      <c r="B144" s="263"/>
      <c r="C144" s="302" t="s">
        <v>734</v>
      </c>
      <c r="D144" s="268"/>
      <c r="E144" s="274">
        <v>2.3587699999999998</v>
      </c>
      <c r="F144" s="284"/>
      <c r="G144" s="284"/>
      <c r="H144" s="283"/>
      <c r="I144" s="313"/>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outlineLevel="1">
      <c r="A145" s="307"/>
      <c r="B145" s="263"/>
      <c r="C145" s="302" t="s">
        <v>735</v>
      </c>
      <c r="D145" s="268"/>
      <c r="E145" s="274">
        <v>0.58374000000000004</v>
      </c>
      <c r="F145" s="284"/>
      <c r="G145" s="284"/>
      <c r="H145" s="283"/>
      <c r="I145" s="313"/>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outlineLevel="1">
      <c r="A146" s="307"/>
      <c r="B146" s="263"/>
      <c r="C146" s="302" t="s">
        <v>736</v>
      </c>
      <c r="D146" s="268"/>
      <c r="E146" s="274">
        <v>1.11263</v>
      </c>
      <c r="F146" s="284"/>
      <c r="G146" s="284"/>
      <c r="H146" s="283"/>
      <c r="I146" s="313"/>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outlineLevel="1">
      <c r="A147" s="307"/>
      <c r="B147" s="263"/>
      <c r="C147" s="302" t="s">
        <v>737</v>
      </c>
      <c r="D147" s="268"/>
      <c r="E147" s="274">
        <v>0.50312999999999997</v>
      </c>
      <c r="F147" s="284"/>
      <c r="G147" s="284"/>
      <c r="H147" s="283"/>
      <c r="I147" s="313"/>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20.399999999999999" outlineLevel="1">
      <c r="A148" s="311">
        <v>34</v>
      </c>
      <c r="B148" s="262" t="s">
        <v>738</v>
      </c>
      <c r="C148" s="301" t="s">
        <v>739</v>
      </c>
      <c r="D148" s="267" t="s">
        <v>207</v>
      </c>
      <c r="E148" s="273">
        <v>2</v>
      </c>
      <c r="F148" s="286"/>
      <c r="G148" s="284">
        <f>ROUND(E148*F148,2)</f>
        <v>0</v>
      </c>
      <c r="H148" s="283"/>
      <c r="I148" s="313" t="s">
        <v>242</v>
      </c>
      <c r="J148" s="32"/>
      <c r="K148" s="32"/>
      <c r="L148" s="32"/>
      <c r="M148" s="32"/>
      <c r="N148" s="32"/>
      <c r="O148" s="32"/>
      <c r="P148" s="32"/>
      <c r="Q148" s="32"/>
      <c r="R148" s="32"/>
      <c r="S148" s="32"/>
      <c r="T148" s="32"/>
      <c r="U148" s="32"/>
      <c r="V148" s="32"/>
      <c r="W148" s="32"/>
      <c r="X148" s="32"/>
      <c r="Y148" s="32"/>
      <c r="Z148" s="32"/>
      <c r="AA148" s="32"/>
      <c r="AB148" s="32"/>
      <c r="AC148" s="32"/>
      <c r="AD148" s="32"/>
      <c r="AE148" s="32" t="s">
        <v>243</v>
      </c>
      <c r="AF148" s="32" t="s">
        <v>244</v>
      </c>
      <c r="AG148" s="32"/>
      <c r="AH148" s="32"/>
      <c r="AI148" s="32"/>
      <c r="AJ148" s="32"/>
      <c r="AK148" s="32"/>
      <c r="AL148" s="32"/>
      <c r="AM148" s="32">
        <v>15</v>
      </c>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outlineLevel="1">
      <c r="A149" s="307"/>
      <c r="B149" s="263"/>
      <c r="C149" s="302" t="s">
        <v>740</v>
      </c>
      <c r="D149" s="268"/>
      <c r="E149" s="274">
        <v>2</v>
      </c>
      <c r="F149" s="284"/>
      <c r="G149" s="284"/>
      <c r="H149" s="283"/>
      <c r="I149" s="313"/>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outlineLevel="1">
      <c r="A150" s="307"/>
      <c r="B150" s="259" t="s">
        <v>680</v>
      </c>
      <c r="C150" s="300"/>
      <c r="D150" s="308"/>
      <c r="E150" s="309"/>
      <c r="F150" s="310"/>
      <c r="G150" s="285"/>
      <c r="H150" s="283"/>
      <c r="I150" s="313"/>
      <c r="J150" s="32"/>
      <c r="K150" s="32"/>
      <c r="L150" s="32"/>
      <c r="M150" s="32"/>
      <c r="N150" s="32"/>
      <c r="O150" s="32"/>
      <c r="P150" s="32"/>
      <c r="Q150" s="32"/>
      <c r="R150" s="32"/>
      <c r="S150" s="32"/>
      <c r="T150" s="32"/>
      <c r="U150" s="32"/>
      <c r="V150" s="32"/>
      <c r="W150" s="32"/>
      <c r="X150" s="32"/>
      <c r="Y150" s="32"/>
      <c r="Z150" s="32"/>
      <c r="AA150" s="32"/>
      <c r="AB150" s="32"/>
      <c r="AC150" s="32">
        <v>0</v>
      </c>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outlineLevel="1">
      <c r="A151" s="307"/>
      <c r="B151" s="259" t="s">
        <v>711</v>
      </c>
      <c r="C151" s="300"/>
      <c r="D151" s="308"/>
      <c r="E151" s="309"/>
      <c r="F151" s="310"/>
      <c r="G151" s="285"/>
      <c r="H151" s="283"/>
      <c r="I151" s="313"/>
      <c r="J151" s="32"/>
      <c r="K151" s="32"/>
      <c r="L151" s="32"/>
      <c r="M151" s="32"/>
      <c r="N151" s="32"/>
      <c r="O151" s="32"/>
      <c r="P151" s="32"/>
      <c r="Q151" s="32"/>
      <c r="R151" s="32"/>
      <c r="S151" s="32"/>
      <c r="T151" s="32"/>
      <c r="U151" s="32"/>
      <c r="V151" s="32"/>
      <c r="W151" s="32"/>
      <c r="X151" s="32"/>
      <c r="Y151" s="32"/>
      <c r="Z151" s="32"/>
      <c r="AA151" s="32"/>
      <c r="AB151" s="32"/>
      <c r="AC151" s="32">
        <v>1</v>
      </c>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outlineLevel="1">
      <c r="A152" s="311">
        <v>35</v>
      </c>
      <c r="B152" s="262" t="s">
        <v>741</v>
      </c>
      <c r="C152" s="301" t="s">
        <v>742</v>
      </c>
      <c r="D152" s="267" t="s">
        <v>338</v>
      </c>
      <c r="E152" s="273">
        <v>4</v>
      </c>
      <c r="F152" s="286"/>
      <c r="G152" s="284">
        <f>ROUND(E152*F152,2)</f>
        <v>0</v>
      </c>
      <c r="H152" s="283" t="s">
        <v>547</v>
      </c>
      <c r="I152" s="313" t="s">
        <v>242</v>
      </c>
      <c r="J152" s="32"/>
      <c r="K152" s="32"/>
      <c r="L152" s="32"/>
      <c r="M152" s="32"/>
      <c r="N152" s="32"/>
      <c r="O152" s="32"/>
      <c r="P152" s="32"/>
      <c r="Q152" s="32"/>
      <c r="R152" s="32"/>
      <c r="S152" s="32"/>
      <c r="T152" s="32"/>
      <c r="U152" s="32"/>
      <c r="V152" s="32"/>
      <c r="W152" s="32"/>
      <c r="X152" s="32"/>
      <c r="Y152" s="32"/>
      <c r="Z152" s="32"/>
      <c r="AA152" s="32"/>
      <c r="AB152" s="32"/>
      <c r="AC152" s="32"/>
      <c r="AD152" s="32"/>
      <c r="AE152" s="32" t="s">
        <v>243</v>
      </c>
      <c r="AF152" s="32" t="s">
        <v>244</v>
      </c>
      <c r="AG152" s="32"/>
      <c r="AH152" s="32"/>
      <c r="AI152" s="32"/>
      <c r="AJ152" s="32"/>
      <c r="AK152" s="32"/>
      <c r="AL152" s="32"/>
      <c r="AM152" s="32">
        <v>15</v>
      </c>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outlineLevel="1">
      <c r="A153" s="307"/>
      <c r="B153" s="263"/>
      <c r="C153" s="302" t="s">
        <v>743</v>
      </c>
      <c r="D153" s="268"/>
      <c r="E153" s="274">
        <v>4</v>
      </c>
      <c r="F153" s="284"/>
      <c r="G153" s="284"/>
      <c r="H153" s="283"/>
      <c r="I153" s="313"/>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outlineLevel="1">
      <c r="A154" s="311">
        <v>36</v>
      </c>
      <c r="B154" s="262" t="s">
        <v>744</v>
      </c>
      <c r="C154" s="301" t="s">
        <v>745</v>
      </c>
      <c r="D154" s="267" t="s">
        <v>217</v>
      </c>
      <c r="E154" s="273">
        <v>250</v>
      </c>
      <c r="F154" s="286"/>
      <c r="G154" s="284">
        <f>ROUND(E154*F154,2)</f>
        <v>0</v>
      </c>
      <c r="H154" s="283"/>
      <c r="I154" s="313" t="s">
        <v>242</v>
      </c>
      <c r="J154" s="32"/>
      <c r="K154" s="32"/>
      <c r="L154" s="32"/>
      <c r="M154" s="32"/>
      <c r="N154" s="32"/>
      <c r="O154" s="32"/>
      <c r="P154" s="32"/>
      <c r="Q154" s="32"/>
      <c r="R154" s="32"/>
      <c r="S154" s="32"/>
      <c r="T154" s="32"/>
      <c r="U154" s="32"/>
      <c r="V154" s="32"/>
      <c r="W154" s="32"/>
      <c r="X154" s="32"/>
      <c r="Y154" s="32"/>
      <c r="Z154" s="32"/>
      <c r="AA154" s="32"/>
      <c r="AB154" s="32"/>
      <c r="AC154" s="32"/>
      <c r="AD154" s="32"/>
      <c r="AE154" s="32" t="s">
        <v>243</v>
      </c>
      <c r="AF154" s="32" t="s">
        <v>244</v>
      </c>
      <c r="AG154" s="32"/>
      <c r="AH154" s="32"/>
      <c r="AI154" s="32"/>
      <c r="AJ154" s="32"/>
      <c r="AK154" s="32"/>
      <c r="AL154" s="32"/>
      <c r="AM154" s="32">
        <v>15</v>
      </c>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outlineLevel="1">
      <c r="A155" s="307"/>
      <c r="B155" s="263"/>
      <c r="C155" s="303" t="s">
        <v>746</v>
      </c>
      <c r="D155" s="269"/>
      <c r="E155" s="275"/>
      <c r="F155" s="289"/>
      <c r="G155" s="290"/>
      <c r="H155" s="283"/>
      <c r="I155" s="313"/>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251" t="str">
        <f>C155</f>
        <v>včetně spojovacích prostředků. Cena stanovena na plochu střechy.</v>
      </c>
      <c r="BB155" s="32"/>
      <c r="BC155" s="32"/>
      <c r="BD155" s="32"/>
      <c r="BE155" s="32"/>
      <c r="BF155" s="32"/>
      <c r="BG155" s="32"/>
      <c r="BH155" s="32"/>
    </row>
    <row r="156" spans="1:60" outlineLevel="1">
      <c r="A156" s="307"/>
      <c r="B156" s="263"/>
      <c r="C156" s="302" t="s">
        <v>714</v>
      </c>
      <c r="D156" s="268"/>
      <c r="E156" s="274">
        <v>250</v>
      </c>
      <c r="F156" s="284"/>
      <c r="G156" s="284"/>
      <c r="H156" s="283"/>
      <c r="I156" s="313"/>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outlineLevel="1">
      <c r="A157" s="307"/>
      <c r="B157" s="259" t="s">
        <v>572</v>
      </c>
      <c r="C157" s="300"/>
      <c r="D157" s="308"/>
      <c r="E157" s="309"/>
      <c r="F157" s="310"/>
      <c r="G157" s="285"/>
      <c r="H157" s="283"/>
      <c r="I157" s="313"/>
      <c r="J157" s="32"/>
      <c r="K157" s="32"/>
      <c r="L157" s="32"/>
      <c r="M157" s="32"/>
      <c r="N157" s="32"/>
      <c r="O157" s="32"/>
      <c r="P157" s="32"/>
      <c r="Q157" s="32"/>
      <c r="R157" s="32"/>
      <c r="S157" s="32"/>
      <c r="T157" s="32"/>
      <c r="U157" s="32"/>
      <c r="V157" s="32"/>
      <c r="W157" s="32"/>
      <c r="X157" s="32"/>
      <c r="Y157" s="32"/>
      <c r="Z157" s="32"/>
      <c r="AA157" s="32"/>
      <c r="AB157" s="32"/>
      <c r="AC157" s="32">
        <v>0</v>
      </c>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outlineLevel="1">
      <c r="A158" s="307"/>
      <c r="B158" s="259" t="s">
        <v>450</v>
      </c>
      <c r="C158" s="300"/>
      <c r="D158" s="308"/>
      <c r="E158" s="309"/>
      <c r="F158" s="310"/>
      <c r="G158" s="285"/>
      <c r="H158" s="283"/>
      <c r="I158" s="313"/>
      <c r="J158" s="32"/>
      <c r="K158" s="32"/>
      <c r="L158" s="32"/>
      <c r="M158" s="32"/>
      <c r="N158" s="32"/>
      <c r="O158" s="32"/>
      <c r="P158" s="32"/>
      <c r="Q158" s="32"/>
      <c r="R158" s="32"/>
      <c r="S158" s="32"/>
      <c r="T158" s="32"/>
      <c r="U158" s="32"/>
      <c r="V158" s="32"/>
      <c r="W158" s="32"/>
      <c r="X158" s="32"/>
      <c r="Y158" s="32"/>
      <c r="Z158" s="32"/>
      <c r="AA158" s="32"/>
      <c r="AB158" s="32"/>
      <c r="AC158" s="32"/>
      <c r="AD158" s="32"/>
      <c r="AE158" s="32" t="s">
        <v>204</v>
      </c>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outlineLevel="1">
      <c r="A159" s="307">
        <v>37</v>
      </c>
      <c r="B159" s="263" t="s">
        <v>573</v>
      </c>
      <c r="C159" s="301" t="s">
        <v>452</v>
      </c>
      <c r="D159" s="267" t="s">
        <v>61</v>
      </c>
      <c r="E159" s="276"/>
      <c r="F159" s="286"/>
      <c r="G159" s="284">
        <f>ROUND(E159*F159,2)</f>
        <v>0</v>
      </c>
      <c r="H159" s="283" t="s">
        <v>547</v>
      </c>
      <c r="I159" s="313" t="s">
        <v>209</v>
      </c>
      <c r="J159" s="32"/>
      <c r="K159" s="32"/>
      <c r="L159" s="32"/>
      <c r="M159" s="32"/>
      <c r="N159" s="32"/>
      <c r="O159" s="32"/>
      <c r="P159" s="32"/>
      <c r="Q159" s="32"/>
      <c r="R159" s="32"/>
      <c r="S159" s="32"/>
      <c r="T159" s="32"/>
      <c r="U159" s="32"/>
      <c r="V159" s="32"/>
      <c r="W159" s="32"/>
      <c r="X159" s="32"/>
      <c r="Y159" s="32"/>
      <c r="Z159" s="32"/>
      <c r="AA159" s="32"/>
      <c r="AB159" s="32"/>
      <c r="AC159" s="32"/>
      <c r="AD159" s="32"/>
      <c r="AE159" s="32" t="s">
        <v>210</v>
      </c>
      <c r="AF159" s="32"/>
      <c r="AG159" s="32"/>
      <c r="AH159" s="32"/>
      <c r="AI159" s="32"/>
      <c r="AJ159" s="32"/>
      <c r="AK159" s="32"/>
      <c r="AL159" s="32"/>
      <c r="AM159" s="32">
        <v>15</v>
      </c>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outlineLevel="1">
      <c r="A160" s="307"/>
      <c r="B160" s="263"/>
      <c r="C160" s="302" t="s">
        <v>453</v>
      </c>
      <c r="D160" s="268"/>
      <c r="E160" s="274"/>
      <c r="F160" s="284"/>
      <c r="G160" s="284"/>
      <c r="H160" s="283"/>
      <c r="I160" s="313"/>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outlineLevel="1">
      <c r="A161" s="307"/>
      <c r="B161" s="263"/>
      <c r="C161" s="302" t="s">
        <v>747</v>
      </c>
      <c r="D161" s="268"/>
      <c r="E161" s="274"/>
      <c r="F161" s="284"/>
      <c r="G161" s="284"/>
      <c r="H161" s="283"/>
      <c r="I161" s="313"/>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3.8" outlineLevel="1" thickBot="1">
      <c r="A162" s="323"/>
      <c r="B162" s="324"/>
      <c r="C162" s="325" t="s">
        <v>748</v>
      </c>
      <c r="D162" s="326"/>
      <c r="E162" s="327">
        <v>5633.0627000000004</v>
      </c>
      <c r="F162" s="328"/>
      <c r="G162" s="328"/>
      <c r="H162" s="329"/>
      <c r="I162" s="330"/>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c r="A163" s="249"/>
      <c r="B163" s="264" t="s">
        <v>474</v>
      </c>
      <c r="C163" s="304" t="s">
        <v>474</v>
      </c>
      <c r="D163" s="270"/>
      <c r="E163" s="277"/>
      <c r="F163" s="291"/>
      <c r="G163" s="291"/>
      <c r="H163" s="292"/>
      <c r="I163" s="291"/>
    </row>
    <row r="164" spans="1:60" hidden="1">
      <c r="C164" s="104"/>
      <c r="D164" s="227"/>
    </row>
    <row r="165" spans="1:60" ht="13.8" hidden="1" thickBot="1">
      <c r="A165" s="293"/>
      <c r="B165" s="294" t="s">
        <v>475</v>
      </c>
      <c r="C165" s="305"/>
      <c r="D165" s="295"/>
      <c r="E165" s="296"/>
      <c r="F165" s="296"/>
      <c r="G165" s="297">
        <f>F8+F58</f>
        <v>0</v>
      </c>
    </row>
    <row r="166" spans="1:60">
      <c r="D166" s="227"/>
    </row>
    <row r="167" spans="1:60">
      <c r="D167" s="227"/>
    </row>
    <row r="168" spans="1:60">
      <c r="D168" s="227"/>
    </row>
    <row r="169" spans="1:60">
      <c r="D169" s="227"/>
    </row>
    <row r="170" spans="1:60">
      <c r="D170" s="227"/>
    </row>
    <row r="171" spans="1:60">
      <c r="D171" s="227"/>
    </row>
    <row r="172" spans="1:60">
      <c r="D172" s="227"/>
    </row>
    <row r="173" spans="1:60">
      <c r="D173" s="227"/>
    </row>
    <row r="174" spans="1:60">
      <c r="D174" s="227"/>
    </row>
    <row r="175" spans="1:60">
      <c r="D175" s="227"/>
    </row>
    <row r="176" spans="1:60">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71">
    <mergeCell ref="B150:G150"/>
    <mergeCell ref="B151:G151"/>
    <mergeCell ref="C155:G155"/>
    <mergeCell ref="B157:G157"/>
    <mergeCell ref="B158:G158"/>
    <mergeCell ref="C128:G128"/>
    <mergeCell ref="B130:G130"/>
    <mergeCell ref="B131:G131"/>
    <mergeCell ref="B132:G132"/>
    <mergeCell ref="B135:G135"/>
    <mergeCell ref="B136:G136"/>
    <mergeCell ref="C118:G118"/>
    <mergeCell ref="B120:G120"/>
    <mergeCell ref="B121:G121"/>
    <mergeCell ref="B124:G124"/>
    <mergeCell ref="B125:G125"/>
    <mergeCell ref="B126:G126"/>
    <mergeCell ref="B107:G107"/>
    <mergeCell ref="C109:G109"/>
    <mergeCell ref="B111:G111"/>
    <mergeCell ref="B112:G112"/>
    <mergeCell ref="B115:G115"/>
    <mergeCell ref="B116:G116"/>
    <mergeCell ref="B97:G97"/>
    <mergeCell ref="C99:G99"/>
    <mergeCell ref="B101:G101"/>
    <mergeCell ref="B102:G102"/>
    <mergeCell ref="C104:G104"/>
    <mergeCell ref="B106:G106"/>
    <mergeCell ref="B86:G86"/>
    <mergeCell ref="C88:G88"/>
    <mergeCell ref="B90:G90"/>
    <mergeCell ref="B91:G91"/>
    <mergeCell ref="C93:G93"/>
    <mergeCell ref="B96:G96"/>
    <mergeCell ref="B68:G68"/>
    <mergeCell ref="B71:G71"/>
    <mergeCell ref="B74:G74"/>
    <mergeCell ref="B77:G77"/>
    <mergeCell ref="B82:G82"/>
    <mergeCell ref="B85:G85"/>
    <mergeCell ref="B52:G52"/>
    <mergeCell ref="B53:G53"/>
    <mergeCell ref="F58:G58"/>
    <mergeCell ref="B59:G59"/>
    <mergeCell ref="B62:G62"/>
    <mergeCell ref="B67:G67"/>
    <mergeCell ref="B38:G38"/>
    <mergeCell ref="B41:G41"/>
    <mergeCell ref="B42:G42"/>
    <mergeCell ref="B43:G43"/>
    <mergeCell ref="B46:G46"/>
    <mergeCell ref="B49:G49"/>
    <mergeCell ref="B28:G28"/>
    <mergeCell ref="B29:G29"/>
    <mergeCell ref="B32:G32"/>
    <mergeCell ref="B33:G33"/>
    <mergeCell ref="B36:G36"/>
    <mergeCell ref="B37:G37"/>
    <mergeCell ref="B16:G16"/>
    <mergeCell ref="B17:G17"/>
    <mergeCell ref="B20:G20"/>
    <mergeCell ref="B21:G21"/>
    <mergeCell ref="B24:G24"/>
    <mergeCell ref="B25:G25"/>
    <mergeCell ref="A1:G1"/>
    <mergeCell ref="C7:G7"/>
    <mergeCell ref="F8:G8"/>
    <mergeCell ref="B9:G9"/>
    <mergeCell ref="B12:G12"/>
    <mergeCell ref="B13:G13"/>
  </mergeCells>
  <pageMargins left="0.59055118110236204" right="0.39370078740157499" top="0.78740157499999996" bottom="0.78740157499999996" header="0.3" footer="0.3"/>
  <pageSetup scale="94" fitToHeight="0" orientation="landscape"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1:BH5000"/>
  <sheetViews>
    <sheetView workbookViewId="0">
      <selection sqref="A1:G1"/>
    </sheetView>
  </sheetViews>
  <sheetFormatPr defaultRowHeight="13.2" outlineLevelRow="1"/>
  <cols>
    <col min="1" max="1" width="4.33203125" customWidth="1"/>
    <col min="2" max="2" width="14.44140625" style="8" customWidth="1"/>
    <col min="3" max="3" width="63.77734375" style="8" customWidth="1"/>
    <col min="4" max="4" width="4.6640625" customWidth="1"/>
    <col min="5" max="5" width="10.6640625" customWidth="1"/>
    <col min="6" max="6" width="9.88671875" customWidth="1"/>
    <col min="7" max="7" width="12.77734375" customWidth="1"/>
    <col min="10" max="18" width="0" hidden="1" customWidth="1"/>
    <col min="29" max="41" width="0" hidden="1" customWidth="1"/>
    <col min="53" max="53" width="98.88671875" customWidth="1"/>
  </cols>
  <sheetData>
    <row r="1" spans="1:60" ht="16.2" thickBot="1">
      <c r="A1" s="228" t="s">
        <v>194</v>
      </c>
      <c r="B1" s="228"/>
      <c r="C1" s="252"/>
      <c r="D1" s="228"/>
      <c r="E1" s="228"/>
      <c r="F1" s="228"/>
      <c r="G1" s="228"/>
      <c r="AC1" t="s">
        <v>197</v>
      </c>
    </row>
    <row r="2" spans="1:60" ht="13.8" thickTop="1">
      <c r="A2" s="233" t="s">
        <v>29</v>
      </c>
      <c r="B2" s="237" t="s">
        <v>40</v>
      </c>
      <c r="C2" s="253" t="s">
        <v>41</v>
      </c>
      <c r="D2" s="235"/>
      <c r="E2" s="234"/>
      <c r="F2" s="234"/>
      <c r="G2" s="236"/>
    </row>
    <row r="3" spans="1:60">
      <c r="A3" s="231" t="s">
        <v>30</v>
      </c>
      <c r="B3" s="238" t="s">
        <v>55</v>
      </c>
      <c r="C3" s="254" t="s">
        <v>56</v>
      </c>
      <c r="D3" s="230"/>
      <c r="E3" s="229"/>
      <c r="F3" s="229"/>
      <c r="G3" s="232"/>
      <c r="AC3" s="8" t="s">
        <v>161</v>
      </c>
    </row>
    <row r="4" spans="1:60" ht="13.8" thickBot="1">
      <c r="A4" s="239" t="s">
        <v>31</v>
      </c>
      <c r="B4" s="240" t="s">
        <v>180</v>
      </c>
      <c r="C4" s="255" t="s">
        <v>181</v>
      </c>
      <c r="D4" s="241"/>
      <c r="E4" s="242"/>
      <c r="F4" s="242"/>
      <c r="G4" s="243"/>
    </row>
    <row r="5" spans="1:60" ht="14.4" thickTop="1" thickBot="1">
      <c r="C5" s="256"/>
      <c r="D5" s="227"/>
      <c r="AN5">
        <v>15</v>
      </c>
      <c r="AO5">
        <v>21</v>
      </c>
    </row>
    <row r="6" spans="1:60" ht="27.6" thickTop="1" thickBot="1">
      <c r="A6" s="244" t="s">
        <v>32</v>
      </c>
      <c r="B6" s="247" t="s">
        <v>33</v>
      </c>
      <c r="C6" s="257" t="s">
        <v>34</v>
      </c>
      <c r="D6" s="246" t="s">
        <v>35</v>
      </c>
      <c r="E6" s="245" t="s">
        <v>36</v>
      </c>
      <c r="F6" s="248" t="s">
        <v>37</v>
      </c>
      <c r="G6" s="244" t="s">
        <v>38</v>
      </c>
      <c r="H6" s="314" t="s">
        <v>195</v>
      </c>
      <c r="I6" s="260" t="s">
        <v>196</v>
      </c>
      <c r="J6" s="54"/>
      <c r="AN6">
        <f>SUMIF(AM8:AM26,AN5,G8:G26)</f>
        <v>0</v>
      </c>
      <c r="AO6">
        <f>SUMIF(AM8:AM26,AO5,G8:G26)</f>
        <v>0</v>
      </c>
    </row>
    <row r="7" spans="1:60">
      <c r="A7" s="315"/>
      <c r="B7" s="316" t="s">
        <v>198</v>
      </c>
      <c r="C7" s="317" t="s">
        <v>199</v>
      </c>
      <c r="D7" s="318"/>
      <c r="E7" s="319"/>
      <c r="F7" s="320"/>
      <c r="G7" s="320"/>
      <c r="H7" s="321"/>
      <c r="I7" s="322"/>
    </row>
    <row r="8" spans="1:60">
      <c r="A8" s="306" t="s">
        <v>200</v>
      </c>
      <c r="B8" s="261" t="s">
        <v>154</v>
      </c>
      <c r="C8" s="298" t="s">
        <v>155</v>
      </c>
      <c r="D8" s="265"/>
      <c r="E8" s="271"/>
      <c r="F8" s="278">
        <f>SUM(G9:G23)</f>
        <v>0</v>
      </c>
      <c r="G8" s="279"/>
      <c r="H8" s="280"/>
      <c r="I8" s="312"/>
      <c r="AE8" t="s">
        <v>201</v>
      </c>
    </row>
    <row r="9" spans="1:60" outlineLevel="1">
      <c r="A9" s="307"/>
      <c r="B9" s="258" t="s">
        <v>749</v>
      </c>
      <c r="C9" s="299"/>
      <c r="D9" s="266"/>
      <c r="E9" s="272"/>
      <c r="F9" s="281"/>
      <c r="G9" s="282"/>
      <c r="H9" s="283"/>
      <c r="I9" s="313"/>
      <c r="J9" s="32"/>
      <c r="K9" s="32"/>
      <c r="L9" s="32"/>
      <c r="M9" s="32"/>
      <c r="N9" s="32"/>
      <c r="O9" s="32"/>
      <c r="P9" s="32"/>
      <c r="Q9" s="32"/>
      <c r="R9" s="32"/>
      <c r="S9" s="32"/>
      <c r="T9" s="32"/>
      <c r="U9" s="32"/>
      <c r="V9" s="32"/>
      <c r="W9" s="32"/>
      <c r="X9" s="32"/>
      <c r="Y9" s="32"/>
      <c r="Z9" s="32"/>
      <c r="AA9" s="32"/>
      <c r="AB9" s="32"/>
      <c r="AC9" s="32">
        <v>0</v>
      </c>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row>
    <row r="10" spans="1:60" outlineLevel="1">
      <c r="A10" s="307"/>
      <c r="B10" s="259" t="s">
        <v>750</v>
      </c>
      <c r="C10" s="300"/>
      <c r="D10" s="308"/>
      <c r="E10" s="309"/>
      <c r="F10" s="310"/>
      <c r="G10" s="285"/>
      <c r="H10" s="283"/>
      <c r="I10" s="313"/>
      <c r="J10" s="32"/>
      <c r="K10" s="32"/>
      <c r="L10" s="32"/>
      <c r="M10" s="32"/>
      <c r="N10" s="32"/>
      <c r="O10" s="32"/>
      <c r="P10" s="32"/>
      <c r="Q10" s="32"/>
      <c r="R10" s="32"/>
      <c r="S10" s="32"/>
      <c r="T10" s="32"/>
      <c r="U10" s="32"/>
      <c r="V10" s="32"/>
      <c r="W10" s="32"/>
      <c r="X10" s="32"/>
      <c r="Y10" s="32"/>
      <c r="Z10" s="32"/>
      <c r="AA10" s="32"/>
      <c r="AB10" s="32"/>
      <c r="AC10" s="32">
        <v>1</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outlineLevel="1">
      <c r="A11" s="311">
        <v>1</v>
      </c>
      <c r="B11" s="262" t="s">
        <v>751</v>
      </c>
      <c r="C11" s="301" t="s">
        <v>752</v>
      </c>
      <c r="D11" s="267" t="s">
        <v>426</v>
      </c>
      <c r="E11" s="273">
        <v>37.700960000000002</v>
      </c>
      <c r="F11" s="286"/>
      <c r="G11" s="284">
        <f>ROUND(E11*F11,2)</f>
        <v>0</v>
      </c>
      <c r="H11" s="283" t="s">
        <v>419</v>
      </c>
      <c r="I11" s="313" t="s">
        <v>209</v>
      </c>
      <c r="J11" s="32"/>
      <c r="K11" s="32"/>
      <c r="L11" s="32"/>
      <c r="M11" s="32"/>
      <c r="N11" s="32"/>
      <c r="O11" s="32"/>
      <c r="P11" s="32"/>
      <c r="Q11" s="32"/>
      <c r="R11" s="32"/>
      <c r="S11" s="32"/>
      <c r="T11" s="32"/>
      <c r="U11" s="32"/>
      <c r="V11" s="32"/>
      <c r="W11" s="32"/>
      <c r="X11" s="32"/>
      <c r="Y11" s="32"/>
      <c r="Z11" s="32"/>
      <c r="AA11" s="32"/>
      <c r="AB11" s="32"/>
      <c r="AC11" s="32"/>
      <c r="AD11" s="32"/>
      <c r="AE11" s="32" t="s">
        <v>210</v>
      </c>
      <c r="AF11" s="32"/>
      <c r="AG11" s="32"/>
      <c r="AH11" s="32"/>
      <c r="AI11" s="32"/>
      <c r="AJ11" s="32"/>
      <c r="AK11" s="32"/>
      <c r="AL11" s="32"/>
      <c r="AM11" s="32">
        <v>15</v>
      </c>
      <c r="AN11" s="32"/>
      <c r="AO11" s="32"/>
      <c r="AP11" s="32"/>
      <c r="AQ11" s="32"/>
      <c r="AR11" s="32"/>
      <c r="AS11" s="32"/>
      <c r="AT11" s="32"/>
      <c r="AU11" s="32"/>
      <c r="AV11" s="32"/>
      <c r="AW11" s="32"/>
      <c r="AX11" s="32"/>
      <c r="AY11" s="32"/>
      <c r="AZ11" s="32"/>
      <c r="BA11" s="32"/>
      <c r="BB11" s="32"/>
      <c r="BC11" s="32"/>
      <c r="BD11" s="32"/>
      <c r="BE11" s="32"/>
      <c r="BF11" s="32"/>
      <c r="BG11" s="32"/>
      <c r="BH11" s="32"/>
    </row>
    <row r="12" spans="1:60" outlineLevel="1">
      <c r="A12" s="307"/>
      <c r="B12" s="259" t="s">
        <v>749</v>
      </c>
      <c r="C12" s="300"/>
      <c r="D12" s="308"/>
      <c r="E12" s="309"/>
      <c r="F12" s="310"/>
      <c r="G12" s="285"/>
      <c r="H12" s="283"/>
      <c r="I12" s="313"/>
      <c r="J12" s="32"/>
      <c r="K12" s="32"/>
      <c r="L12" s="32"/>
      <c r="M12" s="32"/>
      <c r="N12" s="32"/>
      <c r="O12" s="32"/>
      <c r="P12" s="32"/>
      <c r="Q12" s="32"/>
      <c r="R12" s="32"/>
      <c r="S12" s="32"/>
      <c r="T12" s="32"/>
      <c r="U12" s="32"/>
      <c r="V12" s="32"/>
      <c r="W12" s="32"/>
      <c r="X12" s="32"/>
      <c r="Y12" s="32"/>
      <c r="Z12" s="32"/>
      <c r="AA12" s="32"/>
      <c r="AB12" s="32"/>
      <c r="AC12" s="32">
        <v>0</v>
      </c>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outlineLevel="1">
      <c r="A13" s="307"/>
      <c r="B13" s="259" t="s">
        <v>750</v>
      </c>
      <c r="C13" s="300"/>
      <c r="D13" s="308"/>
      <c r="E13" s="309"/>
      <c r="F13" s="310"/>
      <c r="G13" s="285"/>
      <c r="H13" s="283"/>
      <c r="I13" s="313"/>
      <c r="J13" s="32"/>
      <c r="K13" s="32"/>
      <c r="L13" s="32"/>
      <c r="M13" s="32"/>
      <c r="N13" s="32"/>
      <c r="O13" s="32"/>
      <c r="P13" s="32"/>
      <c r="Q13" s="32"/>
      <c r="R13" s="32"/>
      <c r="S13" s="32"/>
      <c r="T13" s="32"/>
      <c r="U13" s="32"/>
      <c r="V13" s="32"/>
      <c r="W13" s="32"/>
      <c r="X13" s="32"/>
      <c r="Y13" s="32"/>
      <c r="Z13" s="32"/>
      <c r="AA13" s="32"/>
      <c r="AB13" s="32"/>
      <c r="AC13" s="32">
        <v>1</v>
      </c>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outlineLevel="1">
      <c r="A14" s="311">
        <v>2</v>
      </c>
      <c r="B14" s="262" t="s">
        <v>753</v>
      </c>
      <c r="C14" s="301" t="s">
        <v>754</v>
      </c>
      <c r="D14" s="267" t="s">
        <v>426</v>
      </c>
      <c r="E14" s="273">
        <v>37.700960000000002</v>
      </c>
      <c r="F14" s="286"/>
      <c r="G14" s="284">
        <f>ROUND(E14*F14,2)</f>
        <v>0</v>
      </c>
      <c r="H14" s="283" t="s">
        <v>419</v>
      </c>
      <c r="I14" s="313" t="s">
        <v>209</v>
      </c>
      <c r="J14" s="32"/>
      <c r="K14" s="32"/>
      <c r="L14" s="32"/>
      <c r="M14" s="32"/>
      <c r="N14" s="32"/>
      <c r="O14" s="32"/>
      <c r="P14" s="32"/>
      <c r="Q14" s="32"/>
      <c r="R14" s="32"/>
      <c r="S14" s="32"/>
      <c r="T14" s="32"/>
      <c r="U14" s="32"/>
      <c r="V14" s="32"/>
      <c r="W14" s="32"/>
      <c r="X14" s="32"/>
      <c r="Y14" s="32"/>
      <c r="Z14" s="32"/>
      <c r="AA14" s="32"/>
      <c r="AB14" s="32"/>
      <c r="AC14" s="32"/>
      <c r="AD14" s="32"/>
      <c r="AE14" s="32" t="s">
        <v>210</v>
      </c>
      <c r="AF14" s="32"/>
      <c r="AG14" s="32"/>
      <c r="AH14" s="32"/>
      <c r="AI14" s="32"/>
      <c r="AJ14" s="32"/>
      <c r="AK14" s="32"/>
      <c r="AL14" s="32"/>
      <c r="AM14" s="32">
        <v>15</v>
      </c>
      <c r="AN14" s="32"/>
      <c r="AO14" s="32"/>
      <c r="AP14" s="32"/>
      <c r="AQ14" s="32"/>
      <c r="AR14" s="32"/>
      <c r="AS14" s="32"/>
      <c r="AT14" s="32"/>
      <c r="AU14" s="32"/>
      <c r="AV14" s="32"/>
      <c r="AW14" s="32"/>
      <c r="AX14" s="32"/>
      <c r="AY14" s="32"/>
      <c r="AZ14" s="32"/>
      <c r="BA14" s="32"/>
      <c r="BB14" s="32"/>
      <c r="BC14" s="32"/>
      <c r="BD14" s="32"/>
      <c r="BE14" s="32"/>
      <c r="BF14" s="32"/>
      <c r="BG14" s="32"/>
      <c r="BH14" s="32"/>
    </row>
    <row r="15" spans="1:60" outlineLevel="1">
      <c r="A15" s="307"/>
      <c r="B15" s="259" t="s">
        <v>755</v>
      </c>
      <c r="C15" s="300"/>
      <c r="D15" s="308"/>
      <c r="E15" s="309"/>
      <c r="F15" s="310"/>
      <c r="G15" s="285"/>
      <c r="H15" s="283"/>
      <c r="I15" s="313"/>
      <c r="J15" s="32"/>
      <c r="K15" s="32"/>
      <c r="L15" s="32"/>
      <c r="M15" s="32"/>
      <c r="N15" s="32"/>
      <c r="O15" s="32"/>
      <c r="P15" s="32"/>
      <c r="Q15" s="32"/>
      <c r="R15" s="32"/>
      <c r="S15" s="32"/>
      <c r="T15" s="32"/>
      <c r="U15" s="32"/>
      <c r="V15" s="32"/>
      <c r="W15" s="32"/>
      <c r="X15" s="32"/>
      <c r="Y15" s="32"/>
      <c r="Z15" s="32"/>
      <c r="AA15" s="32"/>
      <c r="AB15" s="32"/>
      <c r="AC15" s="32">
        <v>0</v>
      </c>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outlineLevel="1">
      <c r="A16" s="311">
        <v>3</v>
      </c>
      <c r="B16" s="262" t="s">
        <v>756</v>
      </c>
      <c r="C16" s="301" t="s">
        <v>757</v>
      </c>
      <c r="D16" s="267" t="s">
        <v>426</v>
      </c>
      <c r="E16" s="273">
        <v>37.700960000000002</v>
      </c>
      <c r="F16" s="286"/>
      <c r="G16" s="284">
        <f>ROUND(E16*F16,2)</f>
        <v>0</v>
      </c>
      <c r="H16" s="283" t="s">
        <v>419</v>
      </c>
      <c r="I16" s="313" t="s">
        <v>209</v>
      </c>
      <c r="J16" s="32"/>
      <c r="K16" s="32"/>
      <c r="L16" s="32"/>
      <c r="M16" s="32"/>
      <c r="N16" s="32"/>
      <c r="O16" s="32"/>
      <c r="P16" s="32"/>
      <c r="Q16" s="32"/>
      <c r="R16" s="32"/>
      <c r="S16" s="32"/>
      <c r="T16" s="32"/>
      <c r="U16" s="32"/>
      <c r="V16" s="32"/>
      <c r="W16" s="32"/>
      <c r="X16" s="32"/>
      <c r="Y16" s="32"/>
      <c r="Z16" s="32"/>
      <c r="AA16" s="32"/>
      <c r="AB16" s="32"/>
      <c r="AC16" s="32"/>
      <c r="AD16" s="32"/>
      <c r="AE16" s="32" t="s">
        <v>210</v>
      </c>
      <c r="AF16" s="32"/>
      <c r="AG16" s="32"/>
      <c r="AH16" s="32"/>
      <c r="AI16" s="32"/>
      <c r="AJ16" s="32"/>
      <c r="AK16" s="32"/>
      <c r="AL16" s="32"/>
      <c r="AM16" s="32">
        <v>15</v>
      </c>
      <c r="AN16" s="32"/>
      <c r="AO16" s="32"/>
      <c r="AP16" s="32"/>
      <c r="AQ16" s="32"/>
      <c r="AR16" s="32"/>
      <c r="AS16" s="32"/>
      <c r="AT16" s="32"/>
      <c r="AU16" s="32"/>
      <c r="AV16" s="32"/>
      <c r="AW16" s="32"/>
      <c r="AX16" s="32"/>
      <c r="AY16" s="32"/>
      <c r="AZ16" s="32"/>
      <c r="BA16" s="32"/>
      <c r="BB16" s="32"/>
      <c r="BC16" s="32"/>
      <c r="BD16" s="32"/>
      <c r="BE16" s="32"/>
      <c r="BF16" s="32"/>
      <c r="BG16" s="32"/>
      <c r="BH16" s="32"/>
    </row>
    <row r="17" spans="1:60" outlineLevel="1">
      <c r="A17" s="307"/>
      <c r="B17" s="263"/>
      <c r="C17" s="303" t="s">
        <v>758</v>
      </c>
      <c r="D17" s="269"/>
      <c r="E17" s="275"/>
      <c r="F17" s="289"/>
      <c r="G17" s="290"/>
      <c r="H17" s="283"/>
      <c r="I17" s="313"/>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251" t="str">
        <f>C17</f>
        <v>Včetně naložení na dopravní prostředek a složení na skládku, bez poplatku za skládku.</v>
      </c>
      <c r="BB17" s="32"/>
      <c r="BC17" s="32"/>
      <c r="BD17" s="32"/>
      <c r="BE17" s="32"/>
      <c r="BF17" s="32"/>
      <c r="BG17" s="32"/>
      <c r="BH17" s="32"/>
    </row>
    <row r="18" spans="1:60" outlineLevel="1">
      <c r="A18" s="311">
        <v>4</v>
      </c>
      <c r="B18" s="262" t="s">
        <v>759</v>
      </c>
      <c r="C18" s="301" t="s">
        <v>760</v>
      </c>
      <c r="D18" s="267" t="s">
        <v>426</v>
      </c>
      <c r="E18" s="273">
        <v>716.31831</v>
      </c>
      <c r="F18" s="286"/>
      <c r="G18" s="284">
        <f>ROUND(E18*F18,2)</f>
        <v>0</v>
      </c>
      <c r="H18" s="283" t="s">
        <v>419</v>
      </c>
      <c r="I18" s="313" t="s">
        <v>209</v>
      </c>
      <c r="J18" s="32"/>
      <c r="K18" s="32"/>
      <c r="L18" s="32"/>
      <c r="M18" s="32"/>
      <c r="N18" s="32"/>
      <c r="O18" s="32"/>
      <c r="P18" s="32"/>
      <c r="Q18" s="32"/>
      <c r="R18" s="32"/>
      <c r="S18" s="32"/>
      <c r="T18" s="32"/>
      <c r="U18" s="32"/>
      <c r="V18" s="32"/>
      <c r="W18" s="32"/>
      <c r="X18" s="32"/>
      <c r="Y18" s="32"/>
      <c r="Z18" s="32"/>
      <c r="AA18" s="32"/>
      <c r="AB18" s="32"/>
      <c r="AC18" s="32"/>
      <c r="AD18" s="32"/>
      <c r="AE18" s="32" t="s">
        <v>210</v>
      </c>
      <c r="AF18" s="32"/>
      <c r="AG18" s="32"/>
      <c r="AH18" s="32"/>
      <c r="AI18" s="32"/>
      <c r="AJ18" s="32"/>
      <c r="AK18" s="32"/>
      <c r="AL18" s="32"/>
      <c r="AM18" s="32">
        <v>15</v>
      </c>
      <c r="AN18" s="32"/>
      <c r="AO18" s="32"/>
      <c r="AP18" s="32"/>
      <c r="AQ18" s="32"/>
      <c r="AR18" s="32"/>
      <c r="AS18" s="32"/>
      <c r="AT18" s="32"/>
      <c r="AU18" s="32"/>
      <c r="AV18" s="32"/>
      <c r="AW18" s="32"/>
      <c r="AX18" s="32"/>
      <c r="AY18" s="32"/>
      <c r="AZ18" s="32"/>
      <c r="BA18" s="32"/>
      <c r="BB18" s="32"/>
      <c r="BC18" s="32"/>
      <c r="BD18" s="32"/>
      <c r="BE18" s="32"/>
      <c r="BF18" s="32"/>
      <c r="BG18" s="32"/>
      <c r="BH18" s="32"/>
    </row>
    <row r="19" spans="1:60" outlineLevel="1">
      <c r="A19" s="307"/>
      <c r="B19" s="259" t="s">
        <v>761</v>
      </c>
      <c r="C19" s="300"/>
      <c r="D19" s="308"/>
      <c r="E19" s="309"/>
      <c r="F19" s="310"/>
      <c r="G19" s="285"/>
      <c r="H19" s="283"/>
      <c r="I19" s="313"/>
      <c r="J19" s="32"/>
      <c r="K19" s="32"/>
      <c r="L19" s="32"/>
      <c r="M19" s="32"/>
      <c r="N19" s="32"/>
      <c r="O19" s="32"/>
      <c r="P19" s="32"/>
      <c r="Q19" s="32"/>
      <c r="R19" s="32"/>
      <c r="S19" s="32"/>
      <c r="T19" s="32"/>
      <c r="U19" s="32"/>
      <c r="V19" s="32"/>
      <c r="W19" s="32"/>
      <c r="X19" s="32"/>
      <c r="Y19" s="32"/>
      <c r="Z19" s="32"/>
      <c r="AA19" s="32"/>
      <c r="AB19" s="32"/>
      <c r="AC19" s="32">
        <v>0</v>
      </c>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outlineLevel="1">
      <c r="A20" s="311">
        <v>5</v>
      </c>
      <c r="B20" s="262" t="s">
        <v>762</v>
      </c>
      <c r="C20" s="301" t="s">
        <v>763</v>
      </c>
      <c r="D20" s="267" t="s">
        <v>426</v>
      </c>
      <c r="E20" s="273">
        <v>37.700960000000002</v>
      </c>
      <c r="F20" s="286"/>
      <c r="G20" s="284">
        <f>ROUND(E20*F20,2)</f>
        <v>0</v>
      </c>
      <c r="H20" s="283" t="s">
        <v>419</v>
      </c>
      <c r="I20" s="313" t="s">
        <v>209</v>
      </c>
      <c r="J20" s="32"/>
      <c r="K20" s="32"/>
      <c r="L20" s="32"/>
      <c r="M20" s="32"/>
      <c r="N20" s="32"/>
      <c r="O20" s="32"/>
      <c r="P20" s="32"/>
      <c r="Q20" s="32"/>
      <c r="R20" s="32"/>
      <c r="S20" s="32"/>
      <c r="T20" s="32"/>
      <c r="U20" s="32"/>
      <c r="V20" s="32"/>
      <c r="W20" s="32"/>
      <c r="X20" s="32"/>
      <c r="Y20" s="32"/>
      <c r="Z20" s="32"/>
      <c r="AA20" s="32"/>
      <c r="AB20" s="32"/>
      <c r="AC20" s="32"/>
      <c r="AD20" s="32"/>
      <c r="AE20" s="32" t="s">
        <v>210</v>
      </c>
      <c r="AF20" s="32"/>
      <c r="AG20" s="32"/>
      <c r="AH20" s="32"/>
      <c r="AI20" s="32"/>
      <c r="AJ20" s="32"/>
      <c r="AK20" s="32"/>
      <c r="AL20" s="32"/>
      <c r="AM20" s="32">
        <v>15</v>
      </c>
      <c r="AN20" s="32"/>
      <c r="AO20" s="32"/>
      <c r="AP20" s="32"/>
      <c r="AQ20" s="32"/>
      <c r="AR20" s="32"/>
      <c r="AS20" s="32"/>
      <c r="AT20" s="32"/>
      <c r="AU20" s="32"/>
      <c r="AV20" s="32"/>
      <c r="AW20" s="32"/>
      <c r="AX20" s="32"/>
      <c r="AY20" s="32"/>
      <c r="AZ20" s="32"/>
      <c r="BA20" s="32"/>
      <c r="BB20" s="32"/>
      <c r="BC20" s="32"/>
      <c r="BD20" s="32"/>
      <c r="BE20" s="32"/>
      <c r="BF20" s="32"/>
      <c r="BG20" s="32"/>
      <c r="BH20" s="32"/>
    </row>
    <row r="21" spans="1:60" outlineLevel="1">
      <c r="A21" s="311">
        <v>6</v>
      </c>
      <c r="B21" s="262" t="s">
        <v>764</v>
      </c>
      <c r="C21" s="301" t="s">
        <v>765</v>
      </c>
      <c r="D21" s="267" t="s">
        <v>426</v>
      </c>
      <c r="E21" s="273">
        <v>226.20578</v>
      </c>
      <c r="F21" s="286"/>
      <c r="G21" s="284">
        <f>ROUND(E21*F21,2)</f>
        <v>0</v>
      </c>
      <c r="H21" s="283" t="s">
        <v>419</v>
      </c>
      <c r="I21" s="313" t="s">
        <v>209</v>
      </c>
      <c r="J21" s="32"/>
      <c r="K21" s="32"/>
      <c r="L21" s="32"/>
      <c r="M21" s="32"/>
      <c r="N21" s="32"/>
      <c r="O21" s="32"/>
      <c r="P21" s="32"/>
      <c r="Q21" s="32"/>
      <c r="R21" s="32"/>
      <c r="S21" s="32"/>
      <c r="T21" s="32"/>
      <c r="U21" s="32"/>
      <c r="V21" s="32"/>
      <c r="W21" s="32"/>
      <c r="X21" s="32"/>
      <c r="Y21" s="32"/>
      <c r="Z21" s="32"/>
      <c r="AA21" s="32"/>
      <c r="AB21" s="32"/>
      <c r="AC21" s="32"/>
      <c r="AD21" s="32"/>
      <c r="AE21" s="32" t="s">
        <v>210</v>
      </c>
      <c r="AF21" s="32"/>
      <c r="AG21" s="32"/>
      <c r="AH21" s="32"/>
      <c r="AI21" s="32"/>
      <c r="AJ21" s="32"/>
      <c r="AK21" s="32"/>
      <c r="AL21" s="32"/>
      <c r="AM21" s="32">
        <v>15</v>
      </c>
      <c r="AN21" s="32"/>
      <c r="AO21" s="32"/>
      <c r="AP21" s="32"/>
      <c r="AQ21" s="32"/>
      <c r="AR21" s="32"/>
      <c r="AS21" s="32"/>
      <c r="AT21" s="32"/>
      <c r="AU21" s="32"/>
      <c r="AV21" s="32"/>
      <c r="AW21" s="32"/>
      <c r="AX21" s="32"/>
      <c r="AY21" s="32"/>
      <c r="AZ21" s="32"/>
      <c r="BA21" s="32"/>
      <c r="BB21" s="32"/>
      <c r="BC21" s="32"/>
      <c r="BD21" s="32"/>
      <c r="BE21" s="32"/>
      <c r="BF21" s="32"/>
      <c r="BG21" s="32"/>
      <c r="BH21" s="32"/>
    </row>
    <row r="22" spans="1:60" outlineLevel="1">
      <c r="A22" s="307"/>
      <c r="B22" s="259" t="s">
        <v>766</v>
      </c>
      <c r="C22" s="300"/>
      <c r="D22" s="308"/>
      <c r="E22" s="309"/>
      <c r="F22" s="310"/>
      <c r="G22" s="285"/>
      <c r="H22" s="283"/>
      <c r="I22" s="313"/>
      <c r="J22" s="32"/>
      <c r="K22" s="32"/>
      <c r="L22" s="32"/>
      <c r="M22" s="32"/>
      <c r="N22" s="32"/>
      <c r="O22" s="32"/>
      <c r="P22" s="32"/>
      <c r="Q22" s="32"/>
      <c r="R22" s="32"/>
      <c r="S22" s="32"/>
      <c r="T22" s="32"/>
      <c r="U22" s="32"/>
      <c r="V22" s="32"/>
      <c r="W22" s="32"/>
      <c r="X22" s="32"/>
      <c r="Y22" s="32"/>
      <c r="Z22" s="32"/>
      <c r="AA22" s="32"/>
      <c r="AB22" s="32"/>
      <c r="AC22" s="32">
        <v>0</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3.8" outlineLevel="1" thickBot="1">
      <c r="A23" s="341">
        <v>7</v>
      </c>
      <c r="B23" s="342" t="s">
        <v>767</v>
      </c>
      <c r="C23" s="343" t="s">
        <v>768</v>
      </c>
      <c r="D23" s="344" t="s">
        <v>426</v>
      </c>
      <c r="E23" s="345">
        <v>37.700960000000002</v>
      </c>
      <c r="F23" s="346"/>
      <c r="G23" s="328">
        <f>ROUND(E23*F23,2)</f>
        <v>0</v>
      </c>
      <c r="H23" s="329" t="s">
        <v>419</v>
      </c>
      <c r="I23" s="330" t="s">
        <v>209</v>
      </c>
      <c r="J23" s="32"/>
      <c r="K23" s="32"/>
      <c r="L23" s="32"/>
      <c r="M23" s="32"/>
      <c r="N23" s="32"/>
      <c r="O23" s="32"/>
      <c r="P23" s="32"/>
      <c r="Q23" s="32"/>
      <c r="R23" s="32"/>
      <c r="S23" s="32"/>
      <c r="T23" s="32"/>
      <c r="U23" s="32"/>
      <c r="V23" s="32"/>
      <c r="W23" s="32"/>
      <c r="X23" s="32"/>
      <c r="Y23" s="32"/>
      <c r="Z23" s="32"/>
      <c r="AA23" s="32"/>
      <c r="AB23" s="32"/>
      <c r="AC23" s="32"/>
      <c r="AD23" s="32"/>
      <c r="AE23" s="32" t="s">
        <v>210</v>
      </c>
      <c r="AF23" s="32"/>
      <c r="AG23" s="32"/>
      <c r="AH23" s="32"/>
      <c r="AI23" s="32"/>
      <c r="AJ23" s="32"/>
      <c r="AK23" s="32"/>
      <c r="AL23" s="32"/>
      <c r="AM23" s="32">
        <v>15</v>
      </c>
      <c r="AN23" s="32"/>
      <c r="AO23" s="32"/>
      <c r="AP23" s="32"/>
      <c r="AQ23" s="32"/>
      <c r="AR23" s="32"/>
      <c r="AS23" s="32"/>
      <c r="AT23" s="32"/>
      <c r="AU23" s="32"/>
      <c r="AV23" s="32"/>
      <c r="AW23" s="32"/>
      <c r="AX23" s="32"/>
      <c r="AY23" s="32"/>
      <c r="AZ23" s="32"/>
      <c r="BA23" s="32"/>
      <c r="BB23" s="32"/>
      <c r="BC23" s="32"/>
      <c r="BD23" s="32"/>
      <c r="BE23" s="32"/>
      <c r="BF23" s="32"/>
      <c r="BG23" s="32"/>
      <c r="BH23" s="32"/>
    </row>
    <row r="24" spans="1:60">
      <c r="A24" s="249"/>
      <c r="B24" s="264" t="s">
        <v>474</v>
      </c>
      <c r="C24" s="304" t="s">
        <v>474</v>
      </c>
      <c r="D24" s="270"/>
      <c r="E24" s="277"/>
      <c r="F24" s="291"/>
      <c r="G24" s="291"/>
      <c r="H24" s="292"/>
      <c r="I24" s="291"/>
    </row>
    <row r="25" spans="1:60" hidden="1">
      <c r="C25" s="104"/>
      <c r="D25" s="227"/>
    </row>
    <row r="26" spans="1:60" ht="13.8" hidden="1" thickBot="1">
      <c r="A26" s="293"/>
      <c r="B26" s="294" t="s">
        <v>475</v>
      </c>
      <c r="C26" s="305"/>
      <c r="D26" s="295"/>
      <c r="E26" s="296"/>
      <c r="F26" s="296"/>
      <c r="G26" s="297">
        <f>F8</f>
        <v>0</v>
      </c>
    </row>
    <row r="27" spans="1:60">
      <c r="D27" s="227"/>
    </row>
    <row r="28" spans="1:60">
      <c r="D28" s="227"/>
    </row>
    <row r="29" spans="1:60">
      <c r="D29" s="227"/>
    </row>
    <row r="30" spans="1:60">
      <c r="D30" s="227"/>
    </row>
    <row r="31" spans="1:60">
      <c r="D31" s="227"/>
    </row>
    <row r="32" spans="1:60">
      <c r="D32" s="227"/>
    </row>
    <row r="33" spans="4:4">
      <c r="D33" s="227"/>
    </row>
    <row r="34" spans="4:4">
      <c r="D34" s="227"/>
    </row>
    <row r="35" spans="4:4">
      <c r="D35" s="227"/>
    </row>
    <row r="36" spans="4:4">
      <c r="D36" s="227"/>
    </row>
    <row r="37" spans="4:4">
      <c r="D37" s="227"/>
    </row>
    <row r="38" spans="4:4">
      <c r="D38" s="227"/>
    </row>
    <row r="39" spans="4:4">
      <c r="D39" s="227"/>
    </row>
    <row r="40" spans="4:4">
      <c r="D40" s="227"/>
    </row>
    <row r="41" spans="4:4">
      <c r="D41" s="227"/>
    </row>
    <row r="42" spans="4:4">
      <c r="D42" s="227"/>
    </row>
    <row r="43" spans="4:4">
      <c r="D43" s="227"/>
    </row>
    <row r="44" spans="4:4">
      <c r="D44" s="227"/>
    </row>
    <row r="45" spans="4:4">
      <c r="D45" s="227"/>
    </row>
    <row r="46" spans="4:4">
      <c r="D46" s="227"/>
    </row>
    <row r="47" spans="4:4">
      <c r="D47" s="227"/>
    </row>
    <row r="48" spans="4:4">
      <c r="D48" s="227"/>
    </row>
    <row r="49" spans="4:4">
      <c r="D49" s="227"/>
    </row>
    <row r="50" spans="4:4">
      <c r="D50" s="227"/>
    </row>
    <row r="51" spans="4:4">
      <c r="D51" s="227"/>
    </row>
    <row r="52" spans="4:4">
      <c r="D52" s="227"/>
    </row>
    <row r="53" spans="4:4">
      <c r="D53" s="227"/>
    </row>
    <row r="54" spans="4:4">
      <c r="D54" s="227"/>
    </row>
    <row r="55" spans="4:4">
      <c r="D55" s="227"/>
    </row>
    <row r="56" spans="4:4">
      <c r="D56" s="227"/>
    </row>
    <row r="57" spans="4:4">
      <c r="D57" s="227"/>
    </row>
    <row r="58" spans="4:4">
      <c r="D58" s="227"/>
    </row>
    <row r="59" spans="4:4">
      <c r="D59" s="227"/>
    </row>
    <row r="60" spans="4:4">
      <c r="D60" s="227"/>
    </row>
    <row r="61" spans="4:4">
      <c r="D61" s="227"/>
    </row>
    <row r="62" spans="4:4">
      <c r="D62" s="227"/>
    </row>
    <row r="63" spans="4:4">
      <c r="D63" s="227"/>
    </row>
    <row r="64" spans="4:4">
      <c r="D64" s="227"/>
    </row>
    <row r="65" spans="4:4">
      <c r="D65" s="227"/>
    </row>
    <row r="66" spans="4:4">
      <c r="D66" s="227"/>
    </row>
    <row r="67" spans="4:4">
      <c r="D67" s="227"/>
    </row>
    <row r="68" spans="4:4">
      <c r="D68" s="227"/>
    </row>
    <row r="69" spans="4:4">
      <c r="D69" s="227"/>
    </row>
    <row r="70" spans="4:4">
      <c r="D70" s="227"/>
    </row>
    <row r="71" spans="4:4">
      <c r="D71" s="227"/>
    </row>
    <row r="72" spans="4:4">
      <c r="D72" s="227"/>
    </row>
    <row r="73" spans="4:4">
      <c r="D73" s="227"/>
    </row>
    <row r="74" spans="4:4">
      <c r="D74" s="227"/>
    </row>
    <row r="75" spans="4:4">
      <c r="D75" s="227"/>
    </row>
    <row r="76" spans="4:4">
      <c r="D76" s="227"/>
    </row>
    <row r="77" spans="4:4">
      <c r="D77" s="227"/>
    </row>
    <row r="78" spans="4:4">
      <c r="D78" s="227"/>
    </row>
    <row r="79" spans="4:4">
      <c r="D79" s="227"/>
    </row>
    <row r="80" spans="4:4">
      <c r="D80" s="227"/>
    </row>
    <row r="81" spans="4:4">
      <c r="D81" s="227"/>
    </row>
    <row r="82" spans="4:4">
      <c r="D82" s="227"/>
    </row>
    <row r="83" spans="4:4">
      <c r="D83" s="227"/>
    </row>
    <row r="84" spans="4:4">
      <c r="D84" s="227"/>
    </row>
    <row r="85" spans="4:4">
      <c r="D85" s="227"/>
    </row>
    <row r="86" spans="4:4">
      <c r="D86" s="227"/>
    </row>
    <row r="87" spans="4:4">
      <c r="D87" s="227"/>
    </row>
    <row r="88" spans="4:4">
      <c r="D88" s="227"/>
    </row>
    <row r="89" spans="4:4">
      <c r="D89" s="227"/>
    </row>
    <row r="90" spans="4:4">
      <c r="D90" s="227"/>
    </row>
    <row r="91" spans="4:4">
      <c r="D91" s="227"/>
    </row>
    <row r="92" spans="4:4">
      <c r="D92" s="227"/>
    </row>
    <row r="93" spans="4:4">
      <c r="D93" s="227"/>
    </row>
    <row r="94" spans="4:4">
      <c r="D94" s="227"/>
    </row>
    <row r="95" spans="4:4">
      <c r="D95" s="227"/>
    </row>
    <row r="96" spans="4:4">
      <c r="D96" s="227"/>
    </row>
    <row r="97" spans="4:4">
      <c r="D97" s="227"/>
    </row>
    <row r="98" spans="4:4">
      <c r="D98" s="227"/>
    </row>
    <row r="99" spans="4:4">
      <c r="D99" s="227"/>
    </row>
    <row r="100" spans="4:4">
      <c r="D100" s="227"/>
    </row>
    <row r="101" spans="4:4">
      <c r="D101" s="227"/>
    </row>
    <row r="102" spans="4:4">
      <c r="D102" s="227"/>
    </row>
    <row r="103" spans="4:4">
      <c r="D103" s="227"/>
    </row>
    <row r="104" spans="4:4">
      <c r="D104" s="227"/>
    </row>
    <row r="105" spans="4:4">
      <c r="D105" s="227"/>
    </row>
    <row r="106" spans="4:4">
      <c r="D106" s="227"/>
    </row>
    <row r="107" spans="4:4">
      <c r="D107" s="227"/>
    </row>
    <row r="108" spans="4:4">
      <c r="D108" s="227"/>
    </row>
    <row r="109" spans="4:4">
      <c r="D109" s="227"/>
    </row>
    <row r="110" spans="4:4">
      <c r="D110" s="227"/>
    </row>
    <row r="111" spans="4:4">
      <c r="D111" s="227"/>
    </row>
    <row r="112" spans="4:4">
      <c r="D112" s="227"/>
    </row>
    <row r="113" spans="4:4">
      <c r="D113" s="227"/>
    </row>
    <row r="114" spans="4:4">
      <c r="D114" s="227"/>
    </row>
    <row r="115" spans="4:4">
      <c r="D115" s="227"/>
    </row>
    <row r="116" spans="4:4">
      <c r="D116" s="227"/>
    </row>
    <row r="117" spans="4:4">
      <c r="D117" s="227"/>
    </row>
    <row r="118" spans="4:4">
      <c r="D118" s="227"/>
    </row>
    <row r="119" spans="4:4">
      <c r="D119" s="227"/>
    </row>
    <row r="120" spans="4:4">
      <c r="D120" s="227"/>
    </row>
    <row r="121" spans="4:4">
      <c r="D121" s="227"/>
    </row>
    <row r="122" spans="4:4">
      <c r="D122" s="227"/>
    </row>
    <row r="123" spans="4:4">
      <c r="D123" s="227"/>
    </row>
    <row r="124" spans="4:4">
      <c r="D124" s="227"/>
    </row>
    <row r="125" spans="4:4">
      <c r="D125" s="227"/>
    </row>
    <row r="126" spans="4:4">
      <c r="D126" s="227"/>
    </row>
    <row r="127" spans="4:4">
      <c r="D127" s="227"/>
    </row>
    <row r="128" spans="4:4">
      <c r="D128" s="227"/>
    </row>
    <row r="129" spans="4:4">
      <c r="D129" s="227"/>
    </row>
    <row r="130" spans="4:4">
      <c r="D130" s="227"/>
    </row>
    <row r="131" spans="4:4">
      <c r="D131" s="227"/>
    </row>
    <row r="132" spans="4:4">
      <c r="D132" s="227"/>
    </row>
    <row r="133" spans="4:4">
      <c r="D133" s="227"/>
    </row>
    <row r="134" spans="4:4">
      <c r="D134" s="227"/>
    </row>
    <row r="135" spans="4:4">
      <c r="D135" s="227"/>
    </row>
    <row r="136" spans="4:4">
      <c r="D136" s="227"/>
    </row>
    <row r="137" spans="4:4">
      <c r="D137" s="227"/>
    </row>
    <row r="138" spans="4:4">
      <c r="D138" s="227"/>
    </row>
    <row r="139" spans="4:4">
      <c r="D139" s="227"/>
    </row>
    <row r="140" spans="4:4">
      <c r="D140" s="227"/>
    </row>
    <row r="141" spans="4:4">
      <c r="D141" s="227"/>
    </row>
    <row r="142" spans="4:4">
      <c r="D142" s="227"/>
    </row>
    <row r="143" spans="4:4">
      <c r="D143" s="227"/>
    </row>
    <row r="144" spans="4:4">
      <c r="D144" s="227"/>
    </row>
    <row r="145" spans="4:4">
      <c r="D145" s="227"/>
    </row>
    <row r="146" spans="4:4">
      <c r="D146" s="227"/>
    </row>
    <row r="147" spans="4:4">
      <c r="D147" s="227"/>
    </row>
    <row r="148" spans="4:4">
      <c r="D148" s="227"/>
    </row>
    <row r="149" spans="4:4">
      <c r="D149" s="227"/>
    </row>
    <row r="150" spans="4:4">
      <c r="D150" s="227"/>
    </row>
    <row r="151" spans="4:4">
      <c r="D151" s="227"/>
    </row>
    <row r="152" spans="4:4">
      <c r="D152" s="227"/>
    </row>
    <row r="153" spans="4:4">
      <c r="D153" s="227"/>
    </row>
    <row r="154" spans="4:4">
      <c r="D154" s="227"/>
    </row>
    <row r="155" spans="4:4">
      <c r="D155" s="227"/>
    </row>
    <row r="156" spans="4:4">
      <c r="D156" s="227"/>
    </row>
    <row r="157" spans="4:4">
      <c r="D157" s="227"/>
    </row>
    <row r="158" spans="4:4">
      <c r="D158" s="227"/>
    </row>
    <row r="159" spans="4:4">
      <c r="D159" s="227"/>
    </row>
    <row r="160" spans="4:4">
      <c r="D160" s="227"/>
    </row>
    <row r="161" spans="4:4">
      <c r="D161" s="227"/>
    </row>
    <row r="162" spans="4:4">
      <c r="D162" s="227"/>
    </row>
    <row r="163" spans="4:4">
      <c r="D163" s="227"/>
    </row>
    <row r="164" spans="4:4">
      <c r="D164" s="227"/>
    </row>
    <row r="165" spans="4:4">
      <c r="D165" s="227"/>
    </row>
    <row r="166" spans="4:4">
      <c r="D166" s="227"/>
    </row>
    <row r="167" spans="4:4">
      <c r="D167" s="227"/>
    </row>
    <row r="168" spans="4:4">
      <c r="D168" s="227"/>
    </row>
    <row r="169" spans="4:4">
      <c r="D169" s="227"/>
    </row>
    <row r="170" spans="4:4">
      <c r="D170" s="227"/>
    </row>
    <row r="171" spans="4:4">
      <c r="D171" s="227"/>
    </row>
    <row r="172" spans="4:4">
      <c r="D172" s="227"/>
    </row>
    <row r="173" spans="4:4">
      <c r="D173" s="227"/>
    </row>
    <row r="174" spans="4:4">
      <c r="D174" s="227"/>
    </row>
    <row r="175" spans="4:4">
      <c r="D175" s="227"/>
    </row>
    <row r="176" spans="4:4">
      <c r="D176" s="227"/>
    </row>
    <row r="177" spans="4:4">
      <c r="D177" s="227"/>
    </row>
    <row r="178" spans="4:4">
      <c r="D178" s="227"/>
    </row>
    <row r="179" spans="4:4">
      <c r="D179" s="227"/>
    </row>
    <row r="180" spans="4:4">
      <c r="D180" s="227"/>
    </row>
    <row r="181" spans="4:4">
      <c r="D181" s="227"/>
    </row>
    <row r="182" spans="4:4">
      <c r="D182" s="227"/>
    </row>
    <row r="183" spans="4:4">
      <c r="D183" s="227"/>
    </row>
    <row r="184" spans="4:4">
      <c r="D184" s="227"/>
    </row>
    <row r="185" spans="4:4">
      <c r="D185" s="227"/>
    </row>
    <row r="186" spans="4:4">
      <c r="D186" s="227"/>
    </row>
    <row r="187" spans="4:4">
      <c r="D187" s="227"/>
    </row>
    <row r="188" spans="4:4">
      <c r="D188" s="227"/>
    </row>
    <row r="189" spans="4:4">
      <c r="D189" s="227"/>
    </row>
    <row r="190" spans="4:4">
      <c r="D190" s="227"/>
    </row>
    <row r="191" spans="4:4">
      <c r="D191" s="227"/>
    </row>
    <row r="192" spans="4:4">
      <c r="D192" s="227"/>
    </row>
    <row r="193" spans="4:4">
      <c r="D193" s="227"/>
    </row>
    <row r="194" spans="4:4">
      <c r="D194" s="227"/>
    </row>
    <row r="195" spans="4:4">
      <c r="D195" s="227"/>
    </row>
    <row r="196" spans="4:4">
      <c r="D196" s="227"/>
    </row>
    <row r="197" spans="4:4">
      <c r="D197" s="227"/>
    </row>
    <row r="198" spans="4:4">
      <c r="D198" s="227"/>
    </row>
    <row r="199" spans="4:4">
      <c r="D199" s="227"/>
    </row>
    <row r="200" spans="4:4">
      <c r="D200" s="227"/>
    </row>
    <row r="201" spans="4:4">
      <c r="D201" s="227"/>
    </row>
    <row r="202" spans="4:4">
      <c r="D202" s="227"/>
    </row>
    <row r="203" spans="4:4">
      <c r="D203" s="227"/>
    </row>
    <row r="204" spans="4:4">
      <c r="D204" s="227"/>
    </row>
    <row r="205" spans="4:4">
      <c r="D205" s="227"/>
    </row>
    <row r="206" spans="4:4">
      <c r="D206" s="227"/>
    </row>
    <row r="207" spans="4:4">
      <c r="D207" s="227"/>
    </row>
    <row r="208" spans="4:4">
      <c r="D208" s="227"/>
    </row>
    <row r="209" spans="4:4">
      <c r="D209" s="227"/>
    </row>
    <row r="210" spans="4:4">
      <c r="D210" s="227"/>
    </row>
    <row r="211" spans="4:4">
      <c r="D211" s="227"/>
    </row>
    <row r="212" spans="4:4">
      <c r="D212" s="227"/>
    </row>
    <row r="213" spans="4:4">
      <c r="D213" s="227"/>
    </row>
    <row r="214" spans="4:4">
      <c r="D214" s="227"/>
    </row>
    <row r="215" spans="4:4">
      <c r="D215" s="227"/>
    </row>
    <row r="216" spans="4:4">
      <c r="D216" s="227"/>
    </row>
    <row r="217" spans="4:4">
      <c r="D217" s="227"/>
    </row>
    <row r="218" spans="4:4">
      <c r="D218" s="227"/>
    </row>
    <row r="219" spans="4:4">
      <c r="D219" s="227"/>
    </row>
    <row r="220" spans="4:4">
      <c r="D220" s="227"/>
    </row>
    <row r="221" spans="4:4">
      <c r="D221" s="227"/>
    </row>
    <row r="222" spans="4:4">
      <c r="D222" s="227"/>
    </row>
    <row r="223" spans="4:4">
      <c r="D223" s="227"/>
    </row>
    <row r="224" spans="4:4">
      <c r="D224" s="227"/>
    </row>
    <row r="225" spans="4:4">
      <c r="D225" s="227"/>
    </row>
    <row r="226" spans="4:4">
      <c r="D226" s="227"/>
    </row>
    <row r="227" spans="4:4">
      <c r="D227" s="227"/>
    </row>
    <row r="228" spans="4:4">
      <c r="D228" s="227"/>
    </row>
    <row r="229" spans="4:4">
      <c r="D229" s="227"/>
    </row>
    <row r="230" spans="4:4">
      <c r="D230" s="227"/>
    </row>
    <row r="231" spans="4:4">
      <c r="D231" s="227"/>
    </row>
    <row r="232" spans="4:4">
      <c r="D232" s="227"/>
    </row>
    <row r="233" spans="4:4">
      <c r="D233" s="227"/>
    </row>
    <row r="234" spans="4:4">
      <c r="D234" s="227"/>
    </row>
    <row r="235" spans="4:4">
      <c r="D235" s="227"/>
    </row>
    <row r="236" spans="4:4">
      <c r="D236" s="227"/>
    </row>
    <row r="237" spans="4:4">
      <c r="D237" s="227"/>
    </row>
    <row r="238" spans="4:4">
      <c r="D238" s="227"/>
    </row>
    <row r="239" spans="4:4">
      <c r="D239" s="227"/>
    </row>
    <row r="240" spans="4:4">
      <c r="D240" s="227"/>
    </row>
    <row r="241" spans="4:4">
      <c r="D241" s="227"/>
    </row>
    <row r="242" spans="4:4">
      <c r="D242" s="227"/>
    </row>
    <row r="243" spans="4:4">
      <c r="D243" s="227"/>
    </row>
    <row r="244" spans="4:4">
      <c r="D244" s="227"/>
    </row>
    <row r="245" spans="4:4">
      <c r="D245" s="227"/>
    </row>
    <row r="246" spans="4:4">
      <c r="D246" s="227"/>
    </row>
    <row r="247" spans="4:4">
      <c r="D247" s="227"/>
    </row>
    <row r="248" spans="4:4">
      <c r="D248" s="227"/>
    </row>
    <row r="249" spans="4:4">
      <c r="D249" s="227"/>
    </row>
    <row r="250" spans="4:4">
      <c r="D250" s="227"/>
    </row>
    <row r="251" spans="4:4">
      <c r="D251" s="227"/>
    </row>
    <row r="252" spans="4:4">
      <c r="D252" s="227"/>
    </row>
    <row r="253" spans="4:4">
      <c r="D253" s="227"/>
    </row>
    <row r="254" spans="4:4">
      <c r="D254" s="227"/>
    </row>
    <row r="255" spans="4:4">
      <c r="D255" s="227"/>
    </row>
    <row r="256" spans="4:4">
      <c r="D256" s="227"/>
    </row>
    <row r="257" spans="4:4">
      <c r="D257" s="227"/>
    </row>
    <row r="258" spans="4:4">
      <c r="D258" s="227"/>
    </row>
    <row r="259" spans="4:4">
      <c r="D259" s="227"/>
    </row>
    <row r="260" spans="4:4">
      <c r="D260" s="227"/>
    </row>
    <row r="261" spans="4:4">
      <c r="D261" s="227"/>
    </row>
    <row r="262" spans="4:4">
      <c r="D262" s="227"/>
    </row>
    <row r="263" spans="4:4">
      <c r="D263" s="227"/>
    </row>
    <row r="264" spans="4:4">
      <c r="D264" s="227"/>
    </row>
    <row r="265" spans="4:4">
      <c r="D265" s="227"/>
    </row>
    <row r="266" spans="4:4">
      <c r="D266" s="227"/>
    </row>
    <row r="267" spans="4:4">
      <c r="D267" s="227"/>
    </row>
    <row r="268" spans="4:4">
      <c r="D268" s="227"/>
    </row>
    <row r="269" spans="4:4">
      <c r="D269" s="227"/>
    </row>
    <row r="270" spans="4:4">
      <c r="D270" s="227"/>
    </row>
    <row r="271" spans="4:4">
      <c r="D271" s="227"/>
    </row>
    <row r="272" spans="4:4">
      <c r="D272" s="227"/>
    </row>
    <row r="273" spans="4:4">
      <c r="D273" s="227"/>
    </row>
    <row r="274" spans="4:4">
      <c r="D274" s="227"/>
    </row>
    <row r="275" spans="4:4">
      <c r="D275" s="227"/>
    </row>
    <row r="276" spans="4:4">
      <c r="D276" s="227"/>
    </row>
    <row r="277" spans="4:4">
      <c r="D277" s="227"/>
    </row>
    <row r="278" spans="4:4">
      <c r="D278" s="227"/>
    </row>
    <row r="279" spans="4:4">
      <c r="D279" s="227"/>
    </row>
    <row r="280" spans="4:4">
      <c r="D280" s="227"/>
    </row>
    <row r="281" spans="4:4">
      <c r="D281" s="227"/>
    </row>
    <row r="282" spans="4:4">
      <c r="D282" s="227"/>
    </row>
    <row r="283" spans="4:4">
      <c r="D283" s="227"/>
    </row>
    <row r="284" spans="4:4">
      <c r="D284" s="227"/>
    </row>
    <row r="285" spans="4:4">
      <c r="D285" s="227"/>
    </row>
    <row r="286" spans="4:4">
      <c r="D286" s="227"/>
    </row>
    <row r="287" spans="4:4">
      <c r="D287" s="227"/>
    </row>
    <row r="288" spans="4:4">
      <c r="D288" s="227"/>
    </row>
    <row r="289" spans="4:4">
      <c r="D289" s="227"/>
    </row>
    <row r="290" spans="4:4">
      <c r="D290" s="227"/>
    </row>
    <row r="291" spans="4:4">
      <c r="D291" s="227"/>
    </row>
    <row r="292" spans="4:4">
      <c r="D292" s="227"/>
    </row>
    <row r="293" spans="4:4">
      <c r="D293" s="227"/>
    </row>
    <row r="294" spans="4:4">
      <c r="D294" s="227"/>
    </row>
    <row r="295" spans="4:4">
      <c r="D295" s="227"/>
    </row>
    <row r="296" spans="4:4">
      <c r="D296" s="227"/>
    </row>
    <row r="297" spans="4:4">
      <c r="D297" s="227"/>
    </row>
    <row r="298" spans="4:4">
      <c r="D298" s="227"/>
    </row>
    <row r="299" spans="4:4">
      <c r="D299" s="227"/>
    </row>
    <row r="300" spans="4:4">
      <c r="D300" s="227"/>
    </row>
    <row r="301" spans="4:4">
      <c r="D301" s="227"/>
    </row>
    <row r="302" spans="4:4">
      <c r="D302" s="227"/>
    </row>
    <row r="303" spans="4:4">
      <c r="D303" s="227"/>
    </row>
    <row r="304" spans="4:4">
      <c r="D304" s="227"/>
    </row>
    <row r="305" spans="4:4">
      <c r="D305" s="227"/>
    </row>
    <row r="306" spans="4:4">
      <c r="D306" s="227"/>
    </row>
    <row r="307" spans="4:4">
      <c r="D307" s="227"/>
    </row>
    <row r="308" spans="4:4">
      <c r="D308" s="227"/>
    </row>
    <row r="309" spans="4:4">
      <c r="D309" s="227"/>
    </row>
    <row r="310" spans="4:4">
      <c r="D310" s="227"/>
    </row>
    <row r="311" spans="4:4">
      <c r="D311" s="227"/>
    </row>
    <row r="312" spans="4:4">
      <c r="D312" s="227"/>
    </row>
    <row r="313" spans="4:4">
      <c r="D313" s="227"/>
    </row>
    <row r="314" spans="4:4">
      <c r="D314" s="227"/>
    </row>
    <row r="315" spans="4:4">
      <c r="D315" s="227"/>
    </row>
    <row r="316" spans="4:4">
      <c r="D316" s="227"/>
    </row>
    <row r="317" spans="4:4">
      <c r="D317" s="227"/>
    </row>
    <row r="318" spans="4:4">
      <c r="D318" s="227"/>
    </row>
    <row r="319" spans="4:4">
      <c r="D319" s="227"/>
    </row>
    <row r="320" spans="4:4">
      <c r="D320" s="227"/>
    </row>
    <row r="321" spans="4:4">
      <c r="D321" s="227"/>
    </row>
    <row r="322" spans="4:4">
      <c r="D322" s="227"/>
    </row>
    <row r="323" spans="4:4">
      <c r="D323" s="227"/>
    </row>
    <row r="324" spans="4:4">
      <c r="D324" s="227"/>
    </row>
    <row r="325" spans="4:4">
      <c r="D325" s="227"/>
    </row>
    <row r="326" spans="4:4">
      <c r="D326" s="227"/>
    </row>
    <row r="327" spans="4:4">
      <c r="D327" s="227"/>
    </row>
    <row r="328" spans="4:4">
      <c r="D328" s="227"/>
    </row>
    <row r="329" spans="4:4">
      <c r="D329" s="227"/>
    </row>
    <row r="330" spans="4:4">
      <c r="D330" s="227"/>
    </row>
    <row r="331" spans="4:4">
      <c r="D331" s="227"/>
    </row>
    <row r="332" spans="4:4">
      <c r="D332" s="227"/>
    </row>
    <row r="333" spans="4:4">
      <c r="D333" s="227"/>
    </row>
    <row r="334" spans="4:4">
      <c r="D334" s="227"/>
    </row>
    <row r="335" spans="4:4">
      <c r="D335" s="227"/>
    </row>
    <row r="336" spans="4:4">
      <c r="D336" s="227"/>
    </row>
    <row r="337" spans="4:4">
      <c r="D337" s="227"/>
    </row>
    <row r="338" spans="4:4">
      <c r="D338" s="227"/>
    </row>
    <row r="339" spans="4:4">
      <c r="D339" s="227"/>
    </row>
    <row r="340" spans="4:4">
      <c r="D340" s="227"/>
    </row>
    <row r="341" spans="4:4">
      <c r="D341" s="227"/>
    </row>
    <row r="342" spans="4:4">
      <c r="D342" s="227"/>
    </row>
    <row r="343" spans="4:4">
      <c r="D343" s="227"/>
    </row>
    <row r="344" spans="4:4">
      <c r="D344" s="227"/>
    </row>
    <row r="345" spans="4:4">
      <c r="D345" s="227"/>
    </row>
    <row r="346" spans="4:4">
      <c r="D346" s="227"/>
    </row>
    <row r="347" spans="4:4">
      <c r="D347" s="227"/>
    </row>
    <row r="348" spans="4:4">
      <c r="D348" s="227"/>
    </row>
    <row r="349" spans="4:4">
      <c r="D349" s="227"/>
    </row>
    <row r="350" spans="4:4">
      <c r="D350" s="227"/>
    </row>
    <row r="351" spans="4:4">
      <c r="D351" s="227"/>
    </row>
    <row r="352" spans="4:4">
      <c r="D352" s="227"/>
    </row>
    <row r="353" spans="4:4">
      <c r="D353" s="227"/>
    </row>
    <row r="354" spans="4:4">
      <c r="D354" s="227"/>
    </row>
    <row r="355" spans="4:4">
      <c r="D355" s="227"/>
    </row>
    <row r="356" spans="4:4">
      <c r="D356" s="227"/>
    </row>
    <row r="357" spans="4:4">
      <c r="D357" s="227"/>
    </row>
    <row r="358" spans="4:4">
      <c r="D358" s="227"/>
    </row>
    <row r="359" spans="4:4">
      <c r="D359" s="227"/>
    </row>
    <row r="360" spans="4:4">
      <c r="D360" s="227"/>
    </row>
    <row r="361" spans="4:4">
      <c r="D361" s="227"/>
    </row>
    <row r="362" spans="4:4">
      <c r="D362" s="227"/>
    </row>
    <row r="363" spans="4:4">
      <c r="D363" s="227"/>
    </row>
    <row r="364" spans="4:4">
      <c r="D364" s="227"/>
    </row>
    <row r="365" spans="4:4">
      <c r="D365" s="227"/>
    </row>
    <row r="366" spans="4:4">
      <c r="D366" s="227"/>
    </row>
    <row r="367" spans="4:4">
      <c r="D367" s="227"/>
    </row>
    <row r="368" spans="4:4">
      <c r="D368" s="227"/>
    </row>
    <row r="369" spans="4:4">
      <c r="D369" s="227"/>
    </row>
    <row r="370" spans="4:4">
      <c r="D370" s="227"/>
    </row>
    <row r="371" spans="4:4">
      <c r="D371" s="227"/>
    </row>
    <row r="372" spans="4:4">
      <c r="D372" s="227"/>
    </row>
    <row r="373" spans="4:4">
      <c r="D373" s="227"/>
    </row>
    <row r="374" spans="4:4">
      <c r="D374" s="227"/>
    </row>
    <row r="375" spans="4:4">
      <c r="D375" s="227"/>
    </row>
    <row r="376" spans="4:4">
      <c r="D376" s="227"/>
    </row>
    <row r="377" spans="4:4">
      <c r="D377" s="227"/>
    </row>
    <row r="378" spans="4:4">
      <c r="D378" s="227"/>
    </row>
    <row r="379" spans="4:4">
      <c r="D379" s="227"/>
    </row>
    <row r="380" spans="4:4">
      <c r="D380" s="227"/>
    </row>
    <row r="381" spans="4:4">
      <c r="D381" s="227"/>
    </row>
    <row r="382" spans="4:4">
      <c r="D382" s="227"/>
    </row>
    <row r="383" spans="4:4">
      <c r="D383" s="227"/>
    </row>
    <row r="384" spans="4:4">
      <c r="D384" s="227"/>
    </row>
    <row r="385" spans="4:4">
      <c r="D385" s="227"/>
    </row>
    <row r="386" spans="4:4">
      <c r="D386" s="227"/>
    </row>
    <row r="387" spans="4:4">
      <c r="D387" s="227"/>
    </row>
    <row r="388" spans="4:4">
      <c r="D388" s="227"/>
    </row>
    <row r="389" spans="4:4">
      <c r="D389" s="227"/>
    </row>
    <row r="390" spans="4:4">
      <c r="D390" s="227"/>
    </row>
    <row r="391" spans="4:4">
      <c r="D391" s="227"/>
    </row>
    <row r="392" spans="4:4">
      <c r="D392" s="227"/>
    </row>
    <row r="393" spans="4:4">
      <c r="D393" s="227"/>
    </row>
    <row r="394" spans="4:4">
      <c r="D394" s="227"/>
    </row>
    <row r="395" spans="4:4">
      <c r="D395" s="227"/>
    </row>
    <row r="396" spans="4:4">
      <c r="D396" s="227"/>
    </row>
    <row r="397" spans="4:4">
      <c r="D397" s="227"/>
    </row>
    <row r="398" spans="4:4">
      <c r="D398" s="227"/>
    </row>
    <row r="399" spans="4:4">
      <c r="D399" s="227"/>
    </row>
    <row r="400" spans="4:4">
      <c r="D400" s="227"/>
    </row>
    <row r="401" spans="4:4">
      <c r="D401" s="227"/>
    </row>
    <row r="402" spans="4:4">
      <c r="D402" s="227"/>
    </row>
    <row r="403" spans="4:4">
      <c r="D403" s="227"/>
    </row>
    <row r="404" spans="4:4">
      <c r="D404" s="227"/>
    </row>
    <row r="405" spans="4:4">
      <c r="D405" s="227"/>
    </row>
    <row r="406" spans="4:4">
      <c r="D406" s="227"/>
    </row>
    <row r="407" spans="4:4">
      <c r="D407" s="227"/>
    </row>
    <row r="408" spans="4:4">
      <c r="D408" s="227"/>
    </row>
    <row r="409" spans="4:4">
      <c r="D409" s="227"/>
    </row>
    <row r="410" spans="4:4">
      <c r="D410" s="227"/>
    </row>
    <row r="411" spans="4:4">
      <c r="D411" s="227"/>
    </row>
    <row r="412" spans="4:4">
      <c r="D412" s="227"/>
    </row>
    <row r="413" spans="4:4">
      <c r="D413" s="227"/>
    </row>
    <row r="414" spans="4:4">
      <c r="D414" s="227"/>
    </row>
    <row r="415" spans="4:4">
      <c r="D415" s="227"/>
    </row>
    <row r="416" spans="4:4">
      <c r="D416" s="227"/>
    </row>
    <row r="417" spans="4:4">
      <c r="D417" s="227"/>
    </row>
    <row r="418" spans="4:4">
      <c r="D418" s="227"/>
    </row>
    <row r="419" spans="4:4">
      <c r="D419" s="227"/>
    </row>
    <row r="420" spans="4:4">
      <c r="D420" s="227"/>
    </row>
    <row r="421" spans="4:4">
      <c r="D421" s="227"/>
    </row>
    <row r="422" spans="4:4">
      <c r="D422" s="227"/>
    </row>
    <row r="423" spans="4:4">
      <c r="D423" s="227"/>
    </row>
    <row r="424" spans="4:4">
      <c r="D424" s="227"/>
    </row>
    <row r="425" spans="4:4">
      <c r="D425" s="227"/>
    </row>
    <row r="426" spans="4:4">
      <c r="D426" s="227"/>
    </row>
    <row r="427" spans="4:4">
      <c r="D427" s="227"/>
    </row>
    <row r="428" spans="4:4">
      <c r="D428" s="227"/>
    </row>
    <row r="429" spans="4:4">
      <c r="D429" s="227"/>
    </row>
    <row r="430" spans="4:4">
      <c r="D430" s="227"/>
    </row>
    <row r="431" spans="4:4">
      <c r="D431" s="227"/>
    </row>
    <row r="432" spans="4:4">
      <c r="D432" s="227"/>
    </row>
    <row r="433" spans="4:4">
      <c r="D433" s="227"/>
    </row>
    <row r="434" spans="4:4">
      <c r="D434" s="227"/>
    </row>
    <row r="435" spans="4:4">
      <c r="D435" s="227"/>
    </row>
    <row r="436" spans="4:4">
      <c r="D436" s="227"/>
    </row>
    <row r="437" spans="4:4">
      <c r="D437" s="227"/>
    </row>
    <row r="438" spans="4:4">
      <c r="D438" s="227"/>
    </row>
    <row r="439" spans="4:4">
      <c r="D439" s="227"/>
    </row>
    <row r="440" spans="4:4">
      <c r="D440" s="227"/>
    </row>
    <row r="441" spans="4:4">
      <c r="D441" s="227"/>
    </row>
    <row r="442" spans="4:4">
      <c r="D442" s="227"/>
    </row>
    <row r="443" spans="4:4">
      <c r="D443" s="227"/>
    </row>
    <row r="444" spans="4:4">
      <c r="D444" s="227"/>
    </row>
    <row r="445" spans="4:4">
      <c r="D445" s="227"/>
    </row>
    <row r="446" spans="4:4">
      <c r="D446" s="227"/>
    </row>
    <row r="447" spans="4:4">
      <c r="D447" s="227"/>
    </row>
    <row r="448" spans="4:4">
      <c r="D448" s="227"/>
    </row>
    <row r="449" spans="4:4">
      <c r="D449" s="227"/>
    </row>
    <row r="450" spans="4:4">
      <c r="D450" s="227"/>
    </row>
    <row r="451" spans="4:4">
      <c r="D451" s="227"/>
    </row>
    <row r="452" spans="4:4">
      <c r="D452" s="227"/>
    </row>
    <row r="453" spans="4:4">
      <c r="D453" s="227"/>
    </row>
    <row r="454" spans="4:4">
      <c r="D454" s="227"/>
    </row>
    <row r="455" spans="4:4">
      <c r="D455" s="227"/>
    </row>
    <row r="456" spans="4:4">
      <c r="D456" s="227"/>
    </row>
    <row r="457" spans="4:4">
      <c r="D457" s="227"/>
    </row>
    <row r="458" spans="4:4">
      <c r="D458" s="227"/>
    </row>
    <row r="459" spans="4:4">
      <c r="D459" s="227"/>
    </row>
    <row r="460" spans="4:4">
      <c r="D460" s="227"/>
    </row>
    <row r="461" spans="4:4">
      <c r="D461" s="227"/>
    </row>
    <row r="462" spans="4:4">
      <c r="D462" s="227"/>
    </row>
    <row r="463" spans="4:4">
      <c r="D463" s="227"/>
    </row>
    <row r="464" spans="4:4">
      <c r="D464" s="227"/>
    </row>
    <row r="465" spans="4:4">
      <c r="D465" s="227"/>
    </row>
    <row r="466" spans="4:4">
      <c r="D466" s="227"/>
    </row>
    <row r="467" spans="4:4">
      <c r="D467" s="227"/>
    </row>
    <row r="468" spans="4:4">
      <c r="D468" s="227"/>
    </row>
    <row r="469" spans="4:4">
      <c r="D469" s="227"/>
    </row>
    <row r="470" spans="4:4">
      <c r="D470" s="227"/>
    </row>
    <row r="471" spans="4:4">
      <c r="D471" s="227"/>
    </row>
    <row r="472" spans="4:4">
      <c r="D472" s="227"/>
    </row>
    <row r="473" spans="4:4">
      <c r="D473" s="227"/>
    </row>
    <row r="474" spans="4:4">
      <c r="D474" s="227"/>
    </row>
    <row r="475" spans="4:4">
      <c r="D475" s="227"/>
    </row>
    <row r="476" spans="4:4">
      <c r="D476" s="227"/>
    </row>
    <row r="477" spans="4:4">
      <c r="D477" s="227"/>
    </row>
    <row r="478" spans="4:4">
      <c r="D478" s="227"/>
    </row>
    <row r="479" spans="4:4">
      <c r="D479" s="227"/>
    </row>
    <row r="480" spans="4:4">
      <c r="D480" s="227"/>
    </row>
    <row r="481" spans="4:4">
      <c r="D481" s="227"/>
    </row>
    <row r="482" spans="4:4">
      <c r="D482" s="227"/>
    </row>
    <row r="483" spans="4:4">
      <c r="D483" s="227"/>
    </row>
    <row r="484" spans="4:4">
      <c r="D484" s="227"/>
    </row>
    <row r="485" spans="4:4">
      <c r="D485" s="227"/>
    </row>
    <row r="486" spans="4:4">
      <c r="D486" s="227"/>
    </row>
    <row r="487" spans="4:4">
      <c r="D487" s="227"/>
    </row>
    <row r="488" spans="4:4">
      <c r="D488" s="227"/>
    </row>
    <row r="489" spans="4:4">
      <c r="D489" s="227"/>
    </row>
    <row r="490" spans="4:4">
      <c r="D490" s="227"/>
    </row>
    <row r="491" spans="4:4">
      <c r="D491" s="227"/>
    </row>
    <row r="492" spans="4:4">
      <c r="D492" s="227"/>
    </row>
    <row r="493" spans="4:4">
      <c r="D493" s="227"/>
    </row>
    <row r="494" spans="4:4">
      <c r="D494" s="227"/>
    </row>
    <row r="495" spans="4:4">
      <c r="D495" s="227"/>
    </row>
    <row r="496" spans="4:4">
      <c r="D496" s="227"/>
    </row>
    <row r="497" spans="4:4">
      <c r="D497" s="227"/>
    </row>
    <row r="498" spans="4:4">
      <c r="D498" s="227"/>
    </row>
    <row r="499" spans="4:4">
      <c r="D499" s="227"/>
    </row>
    <row r="500" spans="4:4">
      <c r="D500" s="227"/>
    </row>
    <row r="501" spans="4:4">
      <c r="D501" s="227"/>
    </row>
    <row r="502" spans="4:4">
      <c r="D502" s="227"/>
    </row>
    <row r="503" spans="4:4">
      <c r="D503" s="227"/>
    </row>
    <row r="504" spans="4:4">
      <c r="D504" s="227"/>
    </row>
    <row r="505" spans="4:4">
      <c r="D505" s="227"/>
    </row>
    <row r="506" spans="4:4">
      <c r="D506" s="227"/>
    </row>
    <row r="507" spans="4:4">
      <c r="D507" s="227"/>
    </row>
    <row r="508" spans="4:4">
      <c r="D508" s="227"/>
    </row>
    <row r="509" spans="4:4">
      <c r="D509" s="227"/>
    </row>
    <row r="510" spans="4:4">
      <c r="D510" s="227"/>
    </row>
    <row r="511" spans="4:4">
      <c r="D511" s="227"/>
    </row>
    <row r="512" spans="4:4">
      <c r="D512" s="227"/>
    </row>
    <row r="513" spans="4:4">
      <c r="D513" s="227"/>
    </row>
    <row r="514" spans="4:4">
      <c r="D514" s="227"/>
    </row>
    <row r="515" spans="4:4">
      <c r="D515" s="227"/>
    </row>
    <row r="516" spans="4:4">
      <c r="D516" s="227"/>
    </row>
    <row r="517" spans="4:4">
      <c r="D517" s="227"/>
    </row>
    <row r="518" spans="4:4">
      <c r="D518" s="227"/>
    </row>
    <row r="519" spans="4:4">
      <c r="D519" s="227"/>
    </row>
    <row r="520" spans="4:4">
      <c r="D520" s="227"/>
    </row>
    <row r="521" spans="4:4">
      <c r="D521" s="227"/>
    </row>
    <row r="522" spans="4:4">
      <c r="D522" s="227"/>
    </row>
    <row r="523" spans="4:4">
      <c r="D523" s="227"/>
    </row>
    <row r="524" spans="4:4">
      <c r="D524" s="227"/>
    </row>
    <row r="525" spans="4:4">
      <c r="D525" s="227"/>
    </row>
    <row r="526" spans="4:4">
      <c r="D526" s="227"/>
    </row>
    <row r="527" spans="4:4">
      <c r="D527" s="227"/>
    </row>
    <row r="528" spans="4:4">
      <c r="D528" s="227"/>
    </row>
    <row r="529" spans="4:4">
      <c r="D529" s="227"/>
    </row>
    <row r="530" spans="4:4">
      <c r="D530" s="227"/>
    </row>
    <row r="531" spans="4:4">
      <c r="D531" s="227"/>
    </row>
    <row r="532" spans="4:4">
      <c r="D532" s="227"/>
    </row>
    <row r="533" spans="4:4">
      <c r="D533" s="227"/>
    </row>
    <row r="534" spans="4:4">
      <c r="D534" s="227"/>
    </row>
    <row r="535" spans="4:4">
      <c r="D535" s="227"/>
    </row>
    <row r="536" spans="4:4">
      <c r="D536" s="227"/>
    </row>
    <row r="537" spans="4:4">
      <c r="D537" s="227"/>
    </row>
    <row r="538" spans="4:4">
      <c r="D538" s="227"/>
    </row>
    <row r="539" spans="4:4">
      <c r="D539" s="227"/>
    </row>
    <row r="540" spans="4:4">
      <c r="D540" s="227"/>
    </row>
    <row r="541" spans="4:4">
      <c r="D541" s="227"/>
    </row>
    <row r="542" spans="4:4">
      <c r="D542" s="227"/>
    </row>
    <row r="543" spans="4:4">
      <c r="D543" s="227"/>
    </row>
    <row r="544" spans="4:4">
      <c r="D544" s="227"/>
    </row>
    <row r="545" spans="4:4">
      <c r="D545" s="227"/>
    </row>
    <row r="546" spans="4:4">
      <c r="D546" s="227"/>
    </row>
    <row r="547" spans="4:4">
      <c r="D547" s="227"/>
    </row>
    <row r="548" spans="4:4">
      <c r="D548" s="227"/>
    </row>
    <row r="549" spans="4:4">
      <c r="D549" s="227"/>
    </row>
    <row r="550" spans="4:4">
      <c r="D550" s="227"/>
    </row>
    <row r="551" spans="4:4">
      <c r="D551" s="227"/>
    </row>
    <row r="552" spans="4:4">
      <c r="D552" s="227"/>
    </row>
    <row r="553" spans="4:4">
      <c r="D553" s="227"/>
    </row>
    <row r="554" spans="4:4">
      <c r="D554" s="227"/>
    </row>
    <row r="555" spans="4:4">
      <c r="D555" s="227"/>
    </row>
    <row r="556" spans="4:4">
      <c r="D556" s="227"/>
    </row>
    <row r="557" spans="4:4">
      <c r="D557" s="227"/>
    </row>
    <row r="558" spans="4:4">
      <c r="D558" s="227"/>
    </row>
    <row r="559" spans="4:4">
      <c r="D559" s="227"/>
    </row>
    <row r="560" spans="4:4">
      <c r="D560" s="227"/>
    </row>
    <row r="561" spans="4:4">
      <c r="D561" s="227"/>
    </row>
    <row r="562" spans="4:4">
      <c r="D562" s="227"/>
    </row>
    <row r="563" spans="4:4">
      <c r="D563" s="227"/>
    </row>
    <row r="564" spans="4:4">
      <c r="D564" s="227"/>
    </row>
    <row r="565" spans="4:4">
      <c r="D565" s="227"/>
    </row>
    <row r="566" spans="4:4">
      <c r="D566" s="227"/>
    </row>
    <row r="567" spans="4:4">
      <c r="D567" s="227"/>
    </row>
    <row r="568" spans="4:4">
      <c r="D568" s="227"/>
    </row>
    <row r="569" spans="4:4">
      <c r="D569" s="227"/>
    </row>
    <row r="570" spans="4:4">
      <c r="D570" s="227"/>
    </row>
    <row r="571" spans="4:4">
      <c r="D571" s="227"/>
    </row>
    <row r="572" spans="4:4">
      <c r="D572" s="227"/>
    </row>
    <row r="573" spans="4:4">
      <c r="D573" s="227"/>
    </row>
    <row r="574" spans="4:4">
      <c r="D574" s="227"/>
    </row>
    <row r="575" spans="4:4">
      <c r="D575" s="227"/>
    </row>
    <row r="576" spans="4:4">
      <c r="D576" s="227"/>
    </row>
    <row r="577" spans="4:4">
      <c r="D577" s="227"/>
    </row>
    <row r="578" spans="4:4">
      <c r="D578" s="227"/>
    </row>
    <row r="579" spans="4:4">
      <c r="D579" s="227"/>
    </row>
    <row r="580" spans="4:4">
      <c r="D580" s="227"/>
    </row>
    <row r="581" spans="4:4">
      <c r="D581" s="227"/>
    </row>
    <row r="582" spans="4:4">
      <c r="D582" s="227"/>
    </row>
    <row r="583" spans="4:4">
      <c r="D583" s="227"/>
    </row>
    <row r="584" spans="4:4">
      <c r="D584" s="227"/>
    </row>
    <row r="585" spans="4:4">
      <c r="D585" s="227"/>
    </row>
    <row r="586" spans="4:4">
      <c r="D586" s="227"/>
    </row>
    <row r="587" spans="4:4">
      <c r="D587" s="227"/>
    </row>
    <row r="588" spans="4:4">
      <c r="D588" s="227"/>
    </row>
    <row r="589" spans="4:4">
      <c r="D589" s="227"/>
    </row>
    <row r="590" spans="4:4">
      <c r="D590" s="227"/>
    </row>
    <row r="591" spans="4:4">
      <c r="D591" s="227"/>
    </row>
    <row r="592" spans="4:4">
      <c r="D592" s="227"/>
    </row>
    <row r="593" spans="4:4">
      <c r="D593" s="227"/>
    </row>
    <row r="594" spans="4:4">
      <c r="D594" s="227"/>
    </row>
    <row r="595" spans="4:4">
      <c r="D595" s="227"/>
    </row>
    <row r="596" spans="4:4">
      <c r="D596" s="227"/>
    </row>
    <row r="597" spans="4:4">
      <c r="D597" s="227"/>
    </row>
    <row r="598" spans="4:4">
      <c r="D598" s="227"/>
    </row>
    <row r="599" spans="4:4">
      <c r="D599" s="227"/>
    </row>
    <row r="600" spans="4:4">
      <c r="D600" s="227"/>
    </row>
    <row r="601" spans="4:4">
      <c r="D601" s="227"/>
    </row>
    <row r="602" spans="4:4">
      <c r="D602" s="227"/>
    </row>
    <row r="603" spans="4:4">
      <c r="D603" s="227"/>
    </row>
    <row r="604" spans="4:4">
      <c r="D604" s="227"/>
    </row>
    <row r="605" spans="4:4">
      <c r="D605" s="227"/>
    </row>
    <row r="606" spans="4:4">
      <c r="D606" s="227"/>
    </row>
    <row r="607" spans="4:4">
      <c r="D607" s="227"/>
    </row>
    <row r="608" spans="4:4">
      <c r="D608" s="227"/>
    </row>
    <row r="609" spans="4:4">
      <c r="D609" s="227"/>
    </row>
    <row r="610" spans="4:4">
      <c r="D610" s="227"/>
    </row>
    <row r="611" spans="4:4">
      <c r="D611" s="227"/>
    </row>
    <row r="612" spans="4:4">
      <c r="D612" s="227"/>
    </row>
    <row r="613" spans="4:4">
      <c r="D613" s="227"/>
    </row>
    <row r="614" spans="4:4">
      <c r="D614" s="227"/>
    </row>
    <row r="615" spans="4:4">
      <c r="D615" s="227"/>
    </row>
    <row r="616" spans="4:4">
      <c r="D616" s="227"/>
    </row>
    <row r="617" spans="4:4">
      <c r="D617" s="227"/>
    </row>
    <row r="618" spans="4:4">
      <c r="D618" s="227"/>
    </row>
    <row r="619" spans="4:4">
      <c r="D619" s="227"/>
    </row>
    <row r="620" spans="4:4">
      <c r="D620" s="227"/>
    </row>
    <row r="621" spans="4:4">
      <c r="D621" s="227"/>
    </row>
    <row r="622" spans="4:4">
      <c r="D622" s="227"/>
    </row>
    <row r="623" spans="4:4">
      <c r="D623" s="227"/>
    </row>
    <row r="624" spans="4:4">
      <c r="D624" s="227"/>
    </row>
    <row r="625" spans="4:4">
      <c r="D625" s="227"/>
    </row>
    <row r="626" spans="4:4">
      <c r="D626" s="227"/>
    </row>
    <row r="627" spans="4:4">
      <c r="D627" s="227"/>
    </row>
    <row r="628" spans="4:4">
      <c r="D628" s="227"/>
    </row>
    <row r="629" spans="4:4">
      <c r="D629" s="227"/>
    </row>
    <row r="630" spans="4:4">
      <c r="D630" s="227"/>
    </row>
    <row r="631" spans="4:4">
      <c r="D631" s="227"/>
    </row>
    <row r="632" spans="4:4">
      <c r="D632" s="227"/>
    </row>
    <row r="633" spans="4:4">
      <c r="D633" s="227"/>
    </row>
    <row r="634" spans="4:4">
      <c r="D634" s="227"/>
    </row>
    <row r="635" spans="4:4">
      <c r="D635" s="227"/>
    </row>
    <row r="636" spans="4:4">
      <c r="D636" s="227"/>
    </row>
    <row r="637" spans="4:4">
      <c r="D637" s="227"/>
    </row>
    <row r="638" spans="4:4">
      <c r="D638" s="227"/>
    </row>
    <row r="639" spans="4:4">
      <c r="D639" s="227"/>
    </row>
    <row r="640" spans="4:4">
      <c r="D640" s="227"/>
    </row>
    <row r="641" spans="4:4">
      <c r="D641" s="227"/>
    </row>
    <row r="642" spans="4:4">
      <c r="D642" s="227"/>
    </row>
    <row r="643" spans="4:4">
      <c r="D643" s="227"/>
    </row>
    <row r="644" spans="4:4">
      <c r="D644" s="227"/>
    </row>
    <row r="645" spans="4:4">
      <c r="D645" s="227"/>
    </row>
    <row r="646" spans="4:4">
      <c r="D646" s="227"/>
    </row>
    <row r="647" spans="4:4">
      <c r="D647" s="227"/>
    </row>
    <row r="648" spans="4:4">
      <c r="D648" s="227"/>
    </row>
    <row r="649" spans="4:4">
      <c r="D649" s="227"/>
    </row>
    <row r="650" spans="4:4">
      <c r="D650" s="227"/>
    </row>
    <row r="651" spans="4:4">
      <c r="D651" s="227"/>
    </row>
    <row r="652" spans="4:4">
      <c r="D652" s="227"/>
    </row>
    <row r="653" spans="4:4">
      <c r="D653" s="227"/>
    </row>
    <row r="654" spans="4:4">
      <c r="D654" s="227"/>
    </row>
    <row r="655" spans="4:4">
      <c r="D655" s="227"/>
    </row>
    <row r="656" spans="4:4">
      <c r="D656" s="227"/>
    </row>
    <row r="657" spans="4:4">
      <c r="D657" s="227"/>
    </row>
    <row r="658" spans="4:4">
      <c r="D658" s="227"/>
    </row>
    <row r="659" spans="4:4">
      <c r="D659" s="227"/>
    </row>
    <row r="660" spans="4:4">
      <c r="D660" s="227"/>
    </row>
    <row r="661" spans="4:4">
      <c r="D661" s="227"/>
    </row>
    <row r="662" spans="4:4">
      <c r="D662" s="227"/>
    </row>
    <row r="663" spans="4:4">
      <c r="D663" s="227"/>
    </row>
    <row r="664" spans="4:4">
      <c r="D664" s="227"/>
    </row>
    <row r="665" spans="4:4">
      <c r="D665" s="227"/>
    </row>
    <row r="666" spans="4:4">
      <c r="D666" s="227"/>
    </row>
    <row r="667" spans="4:4">
      <c r="D667" s="227"/>
    </row>
    <row r="668" spans="4:4">
      <c r="D668" s="227"/>
    </row>
    <row r="669" spans="4:4">
      <c r="D669" s="227"/>
    </row>
    <row r="670" spans="4:4">
      <c r="D670" s="227"/>
    </row>
    <row r="671" spans="4:4">
      <c r="D671" s="227"/>
    </row>
    <row r="672" spans="4:4">
      <c r="D672" s="227"/>
    </row>
    <row r="673" spans="4:4">
      <c r="D673" s="227"/>
    </row>
    <row r="674" spans="4:4">
      <c r="D674" s="227"/>
    </row>
    <row r="675" spans="4:4">
      <c r="D675" s="227"/>
    </row>
    <row r="676" spans="4:4">
      <c r="D676" s="227"/>
    </row>
    <row r="677" spans="4:4">
      <c r="D677" s="227"/>
    </row>
    <row r="678" spans="4:4">
      <c r="D678" s="227"/>
    </row>
    <row r="679" spans="4:4">
      <c r="D679" s="227"/>
    </row>
    <row r="680" spans="4:4">
      <c r="D680" s="227"/>
    </row>
    <row r="681" spans="4:4">
      <c r="D681" s="227"/>
    </row>
    <row r="682" spans="4:4">
      <c r="D682" s="227"/>
    </row>
    <row r="683" spans="4:4">
      <c r="D683" s="227"/>
    </row>
    <row r="684" spans="4:4">
      <c r="D684" s="227"/>
    </row>
    <row r="685" spans="4:4">
      <c r="D685" s="227"/>
    </row>
    <row r="686" spans="4:4">
      <c r="D686" s="227"/>
    </row>
    <row r="687" spans="4:4">
      <c r="D687" s="227"/>
    </row>
    <row r="688" spans="4:4">
      <c r="D688" s="227"/>
    </row>
    <row r="689" spans="4:4">
      <c r="D689" s="227"/>
    </row>
    <row r="690" spans="4:4">
      <c r="D690" s="227"/>
    </row>
    <row r="691" spans="4:4">
      <c r="D691" s="227"/>
    </row>
    <row r="692" spans="4:4">
      <c r="D692" s="227"/>
    </row>
    <row r="693" spans="4:4">
      <c r="D693" s="227"/>
    </row>
    <row r="694" spans="4:4">
      <c r="D694" s="227"/>
    </row>
    <row r="695" spans="4:4">
      <c r="D695" s="227"/>
    </row>
    <row r="696" spans="4:4">
      <c r="D696" s="227"/>
    </row>
    <row r="697" spans="4:4">
      <c r="D697" s="227"/>
    </row>
    <row r="698" spans="4:4">
      <c r="D698" s="227"/>
    </row>
    <row r="699" spans="4:4">
      <c r="D699" s="227"/>
    </row>
    <row r="700" spans="4:4">
      <c r="D700" s="227"/>
    </row>
    <row r="701" spans="4:4">
      <c r="D701" s="227"/>
    </row>
    <row r="702" spans="4:4">
      <c r="D702" s="227"/>
    </row>
    <row r="703" spans="4:4">
      <c r="D703" s="227"/>
    </row>
    <row r="704" spans="4:4">
      <c r="D704" s="227"/>
    </row>
    <row r="705" spans="4:4">
      <c r="D705" s="227"/>
    </row>
    <row r="706" spans="4:4">
      <c r="D706" s="227"/>
    </row>
    <row r="707" spans="4:4">
      <c r="D707" s="227"/>
    </row>
    <row r="708" spans="4:4">
      <c r="D708" s="227"/>
    </row>
    <row r="709" spans="4:4">
      <c r="D709" s="227"/>
    </row>
    <row r="710" spans="4:4">
      <c r="D710" s="227"/>
    </row>
    <row r="711" spans="4:4">
      <c r="D711" s="227"/>
    </row>
    <row r="712" spans="4:4">
      <c r="D712" s="227"/>
    </row>
    <row r="713" spans="4:4">
      <c r="D713" s="227"/>
    </row>
    <row r="714" spans="4:4">
      <c r="D714" s="227"/>
    </row>
    <row r="715" spans="4:4">
      <c r="D715" s="227"/>
    </row>
    <row r="716" spans="4:4">
      <c r="D716" s="227"/>
    </row>
    <row r="717" spans="4:4">
      <c r="D717" s="227"/>
    </row>
    <row r="718" spans="4:4">
      <c r="D718" s="227"/>
    </row>
    <row r="719" spans="4:4">
      <c r="D719" s="227"/>
    </row>
    <row r="720" spans="4:4">
      <c r="D720" s="227"/>
    </row>
    <row r="721" spans="4:4">
      <c r="D721" s="227"/>
    </row>
    <row r="722" spans="4:4">
      <c r="D722" s="227"/>
    </row>
    <row r="723" spans="4:4">
      <c r="D723" s="227"/>
    </row>
    <row r="724" spans="4:4">
      <c r="D724" s="227"/>
    </row>
    <row r="725" spans="4:4">
      <c r="D725" s="227"/>
    </row>
    <row r="726" spans="4:4">
      <c r="D726" s="227"/>
    </row>
    <row r="727" spans="4:4">
      <c r="D727" s="227"/>
    </row>
    <row r="728" spans="4:4">
      <c r="D728" s="227"/>
    </row>
    <row r="729" spans="4:4">
      <c r="D729" s="227"/>
    </row>
    <row r="730" spans="4:4">
      <c r="D730" s="227"/>
    </row>
    <row r="731" spans="4:4">
      <c r="D731" s="227"/>
    </row>
    <row r="732" spans="4:4">
      <c r="D732" s="227"/>
    </row>
    <row r="733" spans="4:4">
      <c r="D733" s="227"/>
    </row>
    <row r="734" spans="4:4">
      <c r="D734" s="227"/>
    </row>
    <row r="735" spans="4:4">
      <c r="D735" s="227"/>
    </row>
    <row r="736" spans="4:4">
      <c r="D736" s="227"/>
    </row>
    <row r="737" spans="4:4">
      <c r="D737" s="227"/>
    </row>
    <row r="738" spans="4:4">
      <c r="D738" s="227"/>
    </row>
    <row r="739" spans="4:4">
      <c r="D739" s="227"/>
    </row>
    <row r="740" spans="4:4">
      <c r="D740" s="227"/>
    </row>
    <row r="741" spans="4:4">
      <c r="D741" s="227"/>
    </row>
    <row r="742" spans="4:4">
      <c r="D742" s="227"/>
    </row>
    <row r="743" spans="4:4">
      <c r="D743" s="227"/>
    </row>
    <row r="744" spans="4:4">
      <c r="D744" s="227"/>
    </row>
    <row r="745" spans="4:4">
      <c r="D745" s="227"/>
    </row>
    <row r="746" spans="4:4">
      <c r="D746" s="227"/>
    </row>
    <row r="747" spans="4:4">
      <c r="D747" s="227"/>
    </row>
    <row r="748" spans="4:4">
      <c r="D748" s="227"/>
    </row>
    <row r="749" spans="4:4">
      <c r="D749" s="227"/>
    </row>
    <row r="750" spans="4:4">
      <c r="D750" s="227"/>
    </row>
    <row r="751" spans="4:4">
      <c r="D751" s="227"/>
    </row>
    <row r="752" spans="4:4">
      <c r="D752" s="227"/>
    </row>
    <row r="753" spans="4:4">
      <c r="D753" s="227"/>
    </row>
    <row r="754" spans="4:4">
      <c r="D754" s="227"/>
    </row>
    <row r="755" spans="4:4">
      <c r="D755" s="227"/>
    </row>
    <row r="756" spans="4:4">
      <c r="D756" s="227"/>
    </row>
    <row r="757" spans="4:4">
      <c r="D757" s="227"/>
    </row>
    <row r="758" spans="4:4">
      <c r="D758" s="227"/>
    </row>
    <row r="759" spans="4:4">
      <c r="D759" s="227"/>
    </row>
    <row r="760" spans="4:4">
      <c r="D760" s="227"/>
    </row>
    <row r="761" spans="4:4">
      <c r="D761" s="227"/>
    </row>
    <row r="762" spans="4:4">
      <c r="D762" s="227"/>
    </row>
    <row r="763" spans="4:4">
      <c r="D763" s="227"/>
    </row>
    <row r="764" spans="4:4">
      <c r="D764" s="227"/>
    </row>
    <row r="765" spans="4:4">
      <c r="D765" s="227"/>
    </row>
    <row r="766" spans="4:4">
      <c r="D766" s="227"/>
    </row>
    <row r="767" spans="4:4">
      <c r="D767" s="227"/>
    </row>
    <row r="768" spans="4:4">
      <c r="D768" s="227"/>
    </row>
    <row r="769" spans="4:4">
      <c r="D769" s="227"/>
    </row>
    <row r="770" spans="4:4">
      <c r="D770" s="227"/>
    </row>
    <row r="771" spans="4:4">
      <c r="D771" s="227"/>
    </row>
    <row r="772" spans="4:4">
      <c r="D772" s="227"/>
    </row>
    <row r="773" spans="4:4">
      <c r="D773" s="227"/>
    </row>
    <row r="774" spans="4:4">
      <c r="D774" s="227"/>
    </row>
    <row r="775" spans="4:4">
      <c r="D775" s="227"/>
    </row>
    <row r="776" spans="4:4">
      <c r="D776" s="227"/>
    </row>
    <row r="777" spans="4:4">
      <c r="D777" s="227"/>
    </row>
    <row r="778" spans="4:4">
      <c r="D778" s="227"/>
    </row>
    <row r="779" spans="4:4">
      <c r="D779" s="227"/>
    </row>
    <row r="780" spans="4:4">
      <c r="D780" s="227"/>
    </row>
    <row r="781" spans="4:4">
      <c r="D781" s="227"/>
    </row>
    <row r="782" spans="4:4">
      <c r="D782" s="227"/>
    </row>
    <row r="783" spans="4:4">
      <c r="D783" s="227"/>
    </row>
    <row r="784" spans="4:4">
      <c r="D784" s="227"/>
    </row>
    <row r="785" spans="4:4">
      <c r="D785" s="227"/>
    </row>
    <row r="786" spans="4:4">
      <c r="D786" s="227"/>
    </row>
    <row r="787" spans="4:4">
      <c r="D787" s="227"/>
    </row>
    <row r="788" spans="4:4">
      <c r="D788" s="227"/>
    </row>
    <row r="789" spans="4:4">
      <c r="D789" s="227"/>
    </row>
    <row r="790" spans="4:4">
      <c r="D790" s="227"/>
    </row>
    <row r="791" spans="4:4">
      <c r="D791" s="227"/>
    </row>
    <row r="792" spans="4:4">
      <c r="D792" s="227"/>
    </row>
    <row r="793" spans="4:4">
      <c r="D793" s="227"/>
    </row>
    <row r="794" spans="4:4">
      <c r="D794" s="227"/>
    </row>
    <row r="795" spans="4:4">
      <c r="D795" s="227"/>
    </row>
    <row r="796" spans="4:4">
      <c r="D796" s="227"/>
    </row>
    <row r="797" spans="4:4">
      <c r="D797" s="227"/>
    </row>
    <row r="798" spans="4:4">
      <c r="D798" s="227"/>
    </row>
    <row r="799" spans="4:4">
      <c r="D799" s="227"/>
    </row>
    <row r="800" spans="4:4">
      <c r="D800" s="227"/>
    </row>
    <row r="801" spans="4:4">
      <c r="D801" s="227"/>
    </row>
    <row r="802" spans="4:4">
      <c r="D802" s="227"/>
    </row>
    <row r="803" spans="4:4">
      <c r="D803" s="227"/>
    </row>
    <row r="804" spans="4:4">
      <c r="D804" s="227"/>
    </row>
    <row r="805" spans="4:4">
      <c r="D805" s="227"/>
    </row>
    <row r="806" spans="4:4">
      <c r="D806" s="227"/>
    </row>
    <row r="807" spans="4:4">
      <c r="D807" s="227"/>
    </row>
    <row r="808" spans="4:4">
      <c r="D808" s="227"/>
    </row>
    <row r="809" spans="4:4">
      <c r="D809" s="227"/>
    </row>
    <row r="810" spans="4:4">
      <c r="D810" s="227"/>
    </row>
    <row r="811" spans="4:4">
      <c r="D811" s="227"/>
    </row>
    <row r="812" spans="4:4">
      <c r="D812" s="227"/>
    </row>
    <row r="813" spans="4:4">
      <c r="D813" s="227"/>
    </row>
    <row r="814" spans="4:4">
      <c r="D814" s="227"/>
    </row>
    <row r="815" spans="4:4">
      <c r="D815" s="227"/>
    </row>
    <row r="816" spans="4:4">
      <c r="D816" s="227"/>
    </row>
    <row r="817" spans="4:4">
      <c r="D817" s="227"/>
    </row>
    <row r="818" spans="4:4">
      <c r="D818" s="227"/>
    </row>
    <row r="819" spans="4:4">
      <c r="D819" s="227"/>
    </row>
    <row r="820" spans="4:4">
      <c r="D820" s="227"/>
    </row>
    <row r="821" spans="4:4">
      <c r="D821" s="227"/>
    </row>
    <row r="822" spans="4:4">
      <c r="D822" s="227"/>
    </row>
    <row r="823" spans="4:4">
      <c r="D823" s="227"/>
    </row>
    <row r="824" spans="4:4">
      <c r="D824" s="227"/>
    </row>
    <row r="825" spans="4:4">
      <c r="D825" s="227"/>
    </row>
    <row r="826" spans="4:4">
      <c r="D826" s="227"/>
    </row>
    <row r="827" spans="4:4">
      <c r="D827" s="227"/>
    </row>
    <row r="828" spans="4:4">
      <c r="D828" s="227"/>
    </row>
    <row r="829" spans="4:4">
      <c r="D829" s="227"/>
    </row>
    <row r="830" spans="4:4">
      <c r="D830" s="227"/>
    </row>
    <row r="831" spans="4:4">
      <c r="D831" s="227"/>
    </row>
    <row r="832" spans="4:4">
      <c r="D832" s="227"/>
    </row>
    <row r="833" spans="4:4">
      <c r="D833" s="227"/>
    </row>
    <row r="834" spans="4:4">
      <c r="D834" s="227"/>
    </row>
    <row r="835" spans="4:4">
      <c r="D835" s="227"/>
    </row>
    <row r="836" spans="4:4">
      <c r="D836" s="227"/>
    </row>
    <row r="837" spans="4:4">
      <c r="D837" s="227"/>
    </row>
    <row r="838" spans="4:4">
      <c r="D838" s="227"/>
    </row>
    <row r="839" spans="4:4">
      <c r="D839" s="227"/>
    </row>
    <row r="840" spans="4:4">
      <c r="D840" s="227"/>
    </row>
    <row r="841" spans="4:4">
      <c r="D841" s="227"/>
    </row>
    <row r="842" spans="4:4">
      <c r="D842" s="227"/>
    </row>
    <row r="843" spans="4:4">
      <c r="D843" s="227"/>
    </row>
    <row r="844" spans="4:4">
      <c r="D844" s="227"/>
    </row>
    <row r="845" spans="4:4">
      <c r="D845" s="227"/>
    </row>
    <row r="846" spans="4:4">
      <c r="D846" s="227"/>
    </row>
    <row r="847" spans="4:4">
      <c r="D847" s="227"/>
    </row>
    <row r="848" spans="4:4">
      <c r="D848" s="227"/>
    </row>
    <row r="849" spans="4:4">
      <c r="D849" s="227"/>
    </row>
    <row r="850" spans="4:4">
      <c r="D850" s="227"/>
    </row>
    <row r="851" spans="4:4">
      <c r="D851" s="227"/>
    </row>
    <row r="852" spans="4:4">
      <c r="D852" s="227"/>
    </row>
    <row r="853" spans="4:4">
      <c r="D853" s="227"/>
    </row>
    <row r="854" spans="4:4">
      <c r="D854" s="227"/>
    </row>
    <row r="855" spans="4:4">
      <c r="D855" s="227"/>
    </row>
    <row r="856" spans="4:4">
      <c r="D856" s="227"/>
    </row>
    <row r="857" spans="4:4">
      <c r="D857" s="227"/>
    </row>
    <row r="858" spans="4:4">
      <c r="D858" s="227"/>
    </row>
    <row r="859" spans="4:4">
      <c r="D859" s="227"/>
    </row>
    <row r="860" spans="4:4">
      <c r="D860" s="227"/>
    </row>
    <row r="861" spans="4:4">
      <c r="D861" s="227"/>
    </row>
    <row r="862" spans="4:4">
      <c r="D862" s="227"/>
    </row>
    <row r="863" spans="4:4">
      <c r="D863" s="227"/>
    </row>
    <row r="864" spans="4:4">
      <c r="D864" s="227"/>
    </row>
    <row r="865" spans="4:4">
      <c r="D865" s="227"/>
    </row>
    <row r="866" spans="4:4">
      <c r="D866" s="227"/>
    </row>
    <row r="867" spans="4:4">
      <c r="D867" s="227"/>
    </row>
    <row r="868" spans="4:4">
      <c r="D868" s="227"/>
    </row>
    <row r="869" spans="4:4">
      <c r="D869" s="227"/>
    </row>
    <row r="870" spans="4:4">
      <c r="D870" s="227"/>
    </row>
    <row r="871" spans="4:4">
      <c r="D871" s="227"/>
    </row>
    <row r="872" spans="4:4">
      <c r="D872" s="227"/>
    </row>
    <row r="873" spans="4:4">
      <c r="D873" s="227"/>
    </row>
    <row r="874" spans="4:4">
      <c r="D874" s="227"/>
    </row>
    <row r="875" spans="4:4">
      <c r="D875" s="227"/>
    </row>
    <row r="876" spans="4:4">
      <c r="D876" s="227"/>
    </row>
    <row r="877" spans="4:4">
      <c r="D877" s="227"/>
    </row>
    <row r="878" spans="4:4">
      <c r="D878" s="227"/>
    </row>
    <row r="879" spans="4:4">
      <c r="D879" s="227"/>
    </row>
    <row r="880" spans="4:4">
      <c r="D880" s="227"/>
    </row>
    <row r="881" spans="4:4">
      <c r="D881" s="227"/>
    </row>
    <row r="882" spans="4:4">
      <c r="D882" s="227"/>
    </row>
    <row r="883" spans="4:4">
      <c r="D883" s="227"/>
    </row>
    <row r="884" spans="4:4">
      <c r="D884" s="227"/>
    </row>
    <row r="885" spans="4:4">
      <c r="D885" s="227"/>
    </row>
    <row r="886" spans="4:4">
      <c r="D886" s="227"/>
    </row>
    <row r="887" spans="4:4">
      <c r="D887" s="227"/>
    </row>
    <row r="888" spans="4:4">
      <c r="D888" s="227"/>
    </row>
    <row r="889" spans="4:4">
      <c r="D889" s="227"/>
    </row>
    <row r="890" spans="4:4">
      <c r="D890" s="227"/>
    </row>
    <row r="891" spans="4:4">
      <c r="D891" s="227"/>
    </row>
    <row r="892" spans="4:4">
      <c r="D892" s="227"/>
    </row>
    <row r="893" spans="4:4">
      <c r="D893" s="227"/>
    </row>
    <row r="894" spans="4:4">
      <c r="D894" s="227"/>
    </row>
    <row r="895" spans="4:4">
      <c r="D895" s="227"/>
    </row>
    <row r="896" spans="4:4">
      <c r="D896" s="227"/>
    </row>
    <row r="897" spans="4:4">
      <c r="D897" s="227"/>
    </row>
    <row r="898" spans="4:4">
      <c r="D898" s="227"/>
    </row>
    <row r="899" spans="4:4">
      <c r="D899" s="227"/>
    </row>
    <row r="900" spans="4:4">
      <c r="D900" s="227"/>
    </row>
    <row r="901" spans="4:4">
      <c r="D901" s="227"/>
    </row>
    <row r="902" spans="4:4">
      <c r="D902" s="227"/>
    </row>
    <row r="903" spans="4:4">
      <c r="D903" s="227"/>
    </row>
    <row r="904" spans="4:4">
      <c r="D904" s="227"/>
    </row>
    <row r="905" spans="4:4">
      <c r="D905" s="227"/>
    </row>
    <row r="906" spans="4:4">
      <c r="D906" s="227"/>
    </row>
    <row r="907" spans="4:4">
      <c r="D907" s="227"/>
    </row>
    <row r="908" spans="4:4">
      <c r="D908" s="227"/>
    </row>
    <row r="909" spans="4:4">
      <c r="D909" s="227"/>
    </row>
    <row r="910" spans="4:4">
      <c r="D910" s="227"/>
    </row>
    <row r="911" spans="4:4">
      <c r="D911" s="227"/>
    </row>
    <row r="912" spans="4:4">
      <c r="D912" s="227"/>
    </row>
    <row r="913" spans="4:4">
      <c r="D913" s="227"/>
    </row>
    <row r="914" spans="4:4">
      <c r="D914" s="227"/>
    </row>
    <row r="915" spans="4:4">
      <c r="D915" s="227"/>
    </row>
    <row r="916" spans="4:4">
      <c r="D916" s="227"/>
    </row>
    <row r="917" spans="4:4">
      <c r="D917" s="227"/>
    </row>
    <row r="918" spans="4:4">
      <c r="D918" s="227"/>
    </row>
    <row r="919" spans="4:4">
      <c r="D919" s="227"/>
    </row>
    <row r="920" spans="4:4">
      <c r="D920" s="227"/>
    </row>
    <row r="921" spans="4:4">
      <c r="D921" s="227"/>
    </row>
    <row r="922" spans="4:4">
      <c r="D922" s="227"/>
    </row>
    <row r="923" spans="4:4">
      <c r="D923" s="227"/>
    </row>
    <row r="924" spans="4:4">
      <c r="D924" s="227"/>
    </row>
    <row r="925" spans="4:4">
      <c r="D925" s="227"/>
    </row>
    <row r="926" spans="4:4">
      <c r="D926" s="227"/>
    </row>
    <row r="927" spans="4:4">
      <c r="D927" s="227"/>
    </row>
    <row r="928" spans="4:4">
      <c r="D928" s="227"/>
    </row>
    <row r="929" spans="4:4">
      <c r="D929" s="227"/>
    </row>
    <row r="930" spans="4:4">
      <c r="D930" s="227"/>
    </row>
    <row r="931" spans="4:4">
      <c r="D931" s="227"/>
    </row>
    <row r="932" spans="4:4">
      <c r="D932" s="227"/>
    </row>
    <row r="933" spans="4:4">
      <c r="D933" s="227"/>
    </row>
    <row r="934" spans="4:4">
      <c r="D934" s="227"/>
    </row>
    <row r="935" spans="4:4">
      <c r="D935" s="227"/>
    </row>
    <row r="936" spans="4:4">
      <c r="D936" s="227"/>
    </row>
    <row r="937" spans="4:4">
      <c r="D937" s="227"/>
    </row>
    <row r="938" spans="4:4">
      <c r="D938" s="227"/>
    </row>
    <row r="939" spans="4:4">
      <c r="D939" s="227"/>
    </row>
    <row r="940" spans="4:4">
      <c r="D940" s="227"/>
    </row>
    <row r="941" spans="4:4">
      <c r="D941" s="227"/>
    </row>
    <row r="942" spans="4:4">
      <c r="D942" s="227"/>
    </row>
    <row r="943" spans="4:4">
      <c r="D943" s="227"/>
    </row>
    <row r="944" spans="4:4">
      <c r="D944" s="227"/>
    </row>
    <row r="945" spans="4:4">
      <c r="D945" s="227"/>
    </row>
    <row r="946" spans="4:4">
      <c r="D946" s="227"/>
    </row>
    <row r="947" spans="4:4">
      <c r="D947" s="227"/>
    </row>
    <row r="948" spans="4:4">
      <c r="D948" s="227"/>
    </row>
    <row r="949" spans="4:4">
      <c r="D949" s="227"/>
    </row>
    <row r="950" spans="4:4">
      <c r="D950" s="227"/>
    </row>
    <row r="951" spans="4:4">
      <c r="D951" s="227"/>
    </row>
    <row r="952" spans="4:4">
      <c r="D952" s="227"/>
    </row>
    <row r="953" spans="4:4">
      <c r="D953" s="227"/>
    </row>
    <row r="954" spans="4:4">
      <c r="D954" s="227"/>
    </row>
    <row r="955" spans="4:4">
      <c r="D955" s="227"/>
    </row>
    <row r="956" spans="4:4">
      <c r="D956" s="227"/>
    </row>
    <row r="957" spans="4:4">
      <c r="D957" s="227"/>
    </row>
    <row r="958" spans="4:4">
      <c r="D958" s="227"/>
    </row>
    <row r="959" spans="4:4">
      <c r="D959" s="227"/>
    </row>
    <row r="960" spans="4:4">
      <c r="D960" s="227"/>
    </row>
    <row r="961" spans="4:4">
      <c r="D961" s="227"/>
    </row>
    <row r="962" spans="4:4">
      <c r="D962" s="227"/>
    </row>
    <row r="963" spans="4:4">
      <c r="D963" s="227"/>
    </row>
    <row r="964" spans="4:4">
      <c r="D964" s="227"/>
    </row>
    <row r="965" spans="4:4">
      <c r="D965" s="227"/>
    </row>
    <row r="966" spans="4:4">
      <c r="D966" s="227"/>
    </row>
    <row r="967" spans="4:4">
      <c r="D967" s="227"/>
    </row>
    <row r="968" spans="4:4">
      <c r="D968" s="227"/>
    </row>
    <row r="969" spans="4:4">
      <c r="D969" s="227"/>
    </row>
    <row r="970" spans="4:4">
      <c r="D970" s="227"/>
    </row>
    <row r="971" spans="4:4">
      <c r="D971" s="227"/>
    </row>
    <row r="972" spans="4:4">
      <c r="D972" s="227"/>
    </row>
    <row r="973" spans="4:4">
      <c r="D973" s="227"/>
    </row>
    <row r="974" spans="4:4">
      <c r="D974" s="227"/>
    </row>
    <row r="975" spans="4:4">
      <c r="D975" s="227"/>
    </row>
    <row r="976" spans="4:4">
      <c r="D976" s="227"/>
    </row>
    <row r="977" spans="4:4">
      <c r="D977" s="227"/>
    </row>
    <row r="978" spans="4:4">
      <c r="D978" s="227"/>
    </row>
    <row r="979" spans="4:4">
      <c r="D979" s="227"/>
    </row>
    <row r="980" spans="4:4">
      <c r="D980" s="227"/>
    </row>
    <row r="981" spans="4:4">
      <c r="D981" s="227"/>
    </row>
    <row r="982" spans="4:4">
      <c r="D982" s="227"/>
    </row>
    <row r="983" spans="4:4">
      <c r="D983" s="227"/>
    </row>
    <row r="984" spans="4:4">
      <c r="D984" s="227"/>
    </row>
    <row r="985" spans="4:4">
      <c r="D985" s="227"/>
    </row>
    <row r="986" spans="4:4">
      <c r="D986" s="227"/>
    </row>
    <row r="987" spans="4:4">
      <c r="D987" s="227"/>
    </row>
    <row r="988" spans="4:4">
      <c r="D988" s="227"/>
    </row>
    <row r="989" spans="4:4">
      <c r="D989" s="227"/>
    </row>
    <row r="990" spans="4:4">
      <c r="D990" s="227"/>
    </row>
    <row r="991" spans="4:4">
      <c r="D991" s="227"/>
    </row>
    <row r="992" spans="4:4">
      <c r="D992" s="227"/>
    </row>
    <row r="993" spans="4:4">
      <c r="D993" s="227"/>
    </row>
    <row r="994" spans="4:4">
      <c r="D994" s="227"/>
    </row>
    <row r="995" spans="4:4">
      <c r="D995" s="227"/>
    </row>
    <row r="996" spans="4:4">
      <c r="D996" s="227"/>
    </row>
    <row r="997" spans="4:4">
      <c r="D997" s="227"/>
    </row>
    <row r="998" spans="4:4">
      <c r="D998" s="227"/>
    </row>
    <row r="999" spans="4:4">
      <c r="D999" s="227"/>
    </row>
    <row r="1000" spans="4:4">
      <c r="D1000" s="227"/>
    </row>
    <row r="1001" spans="4:4">
      <c r="D1001" s="227"/>
    </row>
    <row r="1002" spans="4:4">
      <c r="D1002" s="227"/>
    </row>
    <row r="1003" spans="4:4">
      <c r="D1003" s="227"/>
    </row>
    <row r="1004" spans="4:4">
      <c r="D1004" s="227"/>
    </row>
    <row r="1005" spans="4:4">
      <c r="D1005" s="227"/>
    </row>
    <row r="1006" spans="4:4">
      <c r="D1006" s="227"/>
    </row>
    <row r="1007" spans="4:4">
      <c r="D1007" s="227"/>
    </row>
    <row r="1008" spans="4:4">
      <c r="D1008" s="227"/>
    </row>
    <row r="1009" spans="4:4">
      <c r="D1009" s="227"/>
    </row>
    <row r="1010" spans="4:4">
      <c r="D1010" s="227"/>
    </row>
    <row r="1011" spans="4:4">
      <c r="D1011" s="227"/>
    </row>
    <row r="1012" spans="4:4">
      <c r="D1012" s="227"/>
    </row>
    <row r="1013" spans="4:4">
      <c r="D1013" s="227"/>
    </row>
    <row r="1014" spans="4:4">
      <c r="D1014" s="227"/>
    </row>
    <row r="1015" spans="4:4">
      <c r="D1015" s="227"/>
    </row>
    <row r="1016" spans="4:4">
      <c r="D1016" s="227"/>
    </row>
    <row r="1017" spans="4:4">
      <c r="D1017" s="227"/>
    </row>
    <row r="1018" spans="4:4">
      <c r="D1018" s="227"/>
    </row>
    <row r="1019" spans="4:4">
      <c r="D1019" s="227"/>
    </row>
    <row r="1020" spans="4:4">
      <c r="D1020" s="227"/>
    </row>
    <row r="1021" spans="4:4">
      <c r="D1021" s="227"/>
    </row>
    <row r="1022" spans="4:4">
      <c r="D1022" s="227"/>
    </row>
    <row r="1023" spans="4:4">
      <c r="D1023" s="227"/>
    </row>
    <row r="1024" spans="4:4">
      <c r="D1024" s="227"/>
    </row>
    <row r="1025" spans="4:4">
      <c r="D1025" s="227"/>
    </row>
    <row r="1026" spans="4:4">
      <c r="D1026" s="227"/>
    </row>
    <row r="1027" spans="4:4">
      <c r="D1027" s="227"/>
    </row>
    <row r="1028" spans="4:4">
      <c r="D1028" s="227"/>
    </row>
    <row r="1029" spans="4:4">
      <c r="D1029" s="227"/>
    </row>
    <row r="1030" spans="4:4">
      <c r="D1030" s="227"/>
    </row>
    <row r="1031" spans="4:4">
      <c r="D1031" s="227"/>
    </row>
    <row r="1032" spans="4:4">
      <c r="D1032" s="227"/>
    </row>
    <row r="1033" spans="4:4">
      <c r="D1033" s="227"/>
    </row>
    <row r="1034" spans="4:4">
      <c r="D1034" s="227"/>
    </row>
    <row r="1035" spans="4:4">
      <c r="D1035" s="227"/>
    </row>
    <row r="1036" spans="4:4">
      <c r="D1036" s="227"/>
    </row>
    <row r="1037" spans="4:4">
      <c r="D1037" s="227"/>
    </row>
    <row r="1038" spans="4:4">
      <c r="D1038" s="227"/>
    </row>
    <row r="1039" spans="4:4">
      <c r="D1039" s="227"/>
    </row>
    <row r="1040" spans="4:4">
      <c r="D1040" s="227"/>
    </row>
    <row r="1041" spans="4:4">
      <c r="D1041" s="227"/>
    </row>
    <row r="1042" spans="4:4">
      <c r="D1042" s="227"/>
    </row>
    <row r="1043" spans="4:4">
      <c r="D1043" s="227"/>
    </row>
    <row r="1044" spans="4:4">
      <c r="D1044" s="227"/>
    </row>
    <row r="1045" spans="4:4">
      <c r="D1045" s="227"/>
    </row>
    <row r="1046" spans="4:4">
      <c r="D1046" s="227"/>
    </row>
    <row r="1047" spans="4:4">
      <c r="D1047" s="227"/>
    </row>
    <row r="1048" spans="4:4">
      <c r="D1048" s="227"/>
    </row>
    <row r="1049" spans="4:4">
      <c r="D1049" s="227"/>
    </row>
    <row r="1050" spans="4:4">
      <c r="D1050" s="227"/>
    </row>
    <row r="1051" spans="4:4">
      <c r="D1051" s="227"/>
    </row>
    <row r="1052" spans="4:4">
      <c r="D1052" s="227"/>
    </row>
    <row r="1053" spans="4:4">
      <c r="D1053" s="227"/>
    </row>
    <row r="1054" spans="4:4">
      <c r="D1054" s="227"/>
    </row>
    <row r="1055" spans="4:4">
      <c r="D1055" s="227"/>
    </row>
    <row r="1056" spans="4:4">
      <c r="D1056" s="227"/>
    </row>
    <row r="1057" spans="4:4">
      <c r="D1057" s="227"/>
    </row>
    <row r="1058" spans="4:4">
      <c r="D1058" s="227"/>
    </row>
    <row r="1059" spans="4:4">
      <c r="D1059" s="227"/>
    </row>
    <row r="1060" spans="4:4">
      <c r="D1060" s="227"/>
    </row>
    <row r="1061" spans="4:4">
      <c r="D1061" s="227"/>
    </row>
    <row r="1062" spans="4:4">
      <c r="D1062" s="227"/>
    </row>
    <row r="1063" spans="4:4">
      <c r="D1063" s="227"/>
    </row>
    <row r="1064" spans="4:4">
      <c r="D1064" s="227"/>
    </row>
    <row r="1065" spans="4:4">
      <c r="D1065" s="227"/>
    </row>
    <row r="1066" spans="4:4">
      <c r="D1066" s="227"/>
    </row>
    <row r="1067" spans="4:4">
      <c r="D1067" s="227"/>
    </row>
    <row r="1068" spans="4:4">
      <c r="D1068" s="227"/>
    </row>
    <row r="1069" spans="4:4">
      <c r="D1069" s="227"/>
    </row>
    <row r="1070" spans="4:4">
      <c r="D1070" s="227"/>
    </row>
    <row r="1071" spans="4:4">
      <c r="D1071" s="227"/>
    </row>
    <row r="1072" spans="4:4">
      <c r="D1072" s="227"/>
    </row>
    <row r="1073" spans="4:4">
      <c r="D1073" s="227"/>
    </row>
    <row r="1074" spans="4:4">
      <c r="D1074" s="227"/>
    </row>
    <row r="1075" spans="4:4">
      <c r="D1075" s="227"/>
    </row>
    <row r="1076" spans="4:4">
      <c r="D1076" s="227"/>
    </row>
    <row r="1077" spans="4:4">
      <c r="D1077" s="227"/>
    </row>
    <row r="1078" spans="4:4">
      <c r="D1078" s="227"/>
    </row>
    <row r="1079" spans="4:4">
      <c r="D1079" s="227"/>
    </row>
    <row r="1080" spans="4:4">
      <c r="D1080" s="227"/>
    </row>
    <row r="1081" spans="4:4">
      <c r="D1081" s="227"/>
    </row>
    <row r="1082" spans="4:4">
      <c r="D1082" s="227"/>
    </row>
    <row r="1083" spans="4:4">
      <c r="D1083" s="227"/>
    </row>
    <row r="1084" spans="4:4">
      <c r="D1084" s="227"/>
    </row>
    <row r="1085" spans="4:4">
      <c r="D1085" s="227"/>
    </row>
    <row r="1086" spans="4:4">
      <c r="D1086" s="227"/>
    </row>
    <row r="1087" spans="4:4">
      <c r="D1087" s="227"/>
    </row>
    <row r="1088" spans="4:4">
      <c r="D1088" s="227"/>
    </row>
    <row r="1089" spans="4:4">
      <c r="D1089" s="227"/>
    </row>
    <row r="1090" spans="4:4">
      <c r="D1090" s="227"/>
    </row>
    <row r="1091" spans="4:4">
      <c r="D1091" s="227"/>
    </row>
    <row r="1092" spans="4:4">
      <c r="D1092" s="227"/>
    </row>
    <row r="1093" spans="4:4">
      <c r="D1093" s="227"/>
    </row>
    <row r="1094" spans="4:4">
      <c r="D1094" s="227"/>
    </row>
    <row r="1095" spans="4:4">
      <c r="D1095" s="227"/>
    </row>
    <row r="1096" spans="4:4">
      <c r="D1096" s="227"/>
    </row>
    <row r="1097" spans="4:4">
      <c r="D1097" s="227"/>
    </row>
    <row r="1098" spans="4:4">
      <c r="D1098" s="227"/>
    </row>
    <row r="1099" spans="4:4">
      <c r="D1099" s="227"/>
    </row>
    <row r="1100" spans="4:4">
      <c r="D1100" s="227"/>
    </row>
    <row r="1101" spans="4:4">
      <c r="D1101" s="227"/>
    </row>
    <row r="1102" spans="4:4">
      <c r="D1102" s="227"/>
    </row>
    <row r="1103" spans="4:4">
      <c r="D1103" s="227"/>
    </row>
    <row r="1104" spans="4:4">
      <c r="D1104" s="227"/>
    </row>
    <row r="1105" spans="4:4">
      <c r="D1105" s="227"/>
    </row>
    <row r="1106" spans="4:4">
      <c r="D1106" s="227"/>
    </row>
    <row r="1107" spans="4:4">
      <c r="D1107" s="227"/>
    </row>
    <row r="1108" spans="4:4">
      <c r="D1108" s="227"/>
    </row>
    <row r="1109" spans="4:4">
      <c r="D1109" s="227"/>
    </row>
    <row r="1110" spans="4:4">
      <c r="D1110" s="227"/>
    </row>
    <row r="1111" spans="4:4">
      <c r="D1111" s="227"/>
    </row>
    <row r="1112" spans="4:4">
      <c r="D1112" s="227"/>
    </row>
    <row r="1113" spans="4:4">
      <c r="D1113" s="227"/>
    </row>
    <row r="1114" spans="4:4">
      <c r="D1114" s="227"/>
    </row>
    <row r="1115" spans="4:4">
      <c r="D1115" s="227"/>
    </row>
    <row r="1116" spans="4:4">
      <c r="D1116" s="227"/>
    </row>
    <row r="1117" spans="4:4">
      <c r="D1117" s="227"/>
    </row>
    <row r="1118" spans="4:4">
      <c r="D1118" s="227"/>
    </row>
    <row r="1119" spans="4:4">
      <c r="D1119" s="227"/>
    </row>
    <row r="1120" spans="4:4">
      <c r="D1120" s="227"/>
    </row>
    <row r="1121" spans="4:4">
      <c r="D1121" s="227"/>
    </row>
    <row r="1122" spans="4:4">
      <c r="D1122" s="227"/>
    </row>
    <row r="1123" spans="4:4">
      <c r="D1123" s="227"/>
    </row>
    <row r="1124" spans="4:4">
      <c r="D1124" s="227"/>
    </row>
    <row r="1125" spans="4:4">
      <c r="D1125" s="227"/>
    </row>
    <row r="1126" spans="4:4">
      <c r="D1126" s="227"/>
    </row>
    <row r="1127" spans="4:4">
      <c r="D1127" s="227"/>
    </row>
    <row r="1128" spans="4:4">
      <c r="D1128" s="227"/>
    </row>
    <row r="1129" spans="4:4">
      <c r="D1129" s="227"/>
    </row>
    <row r="1130" spans="4:4">
      <c r="D1130" s="227"/>
    </row>
    <row r="1131" spans="4:4">
      <c r="D1131" s="227"/>
    </row>
    <row r="1132" spans="4:4">
      <c r="D1132" s="227"/>
    </row>
    <row r="1133" spans="4:4">
      <c r="D1133" s="227"/>
    </row>
    <row r="1134" spans="4:4">
      <c r="D1134" s="227"/>
    </row>
    <row r="1135" spans="4:4">
      <c r="D1135" s="227"/>
    </row>
    <row r="1136" spans="4:4">
      <c r="D1136" s="227"/>
    </row>
    <row r="1137" spans="4:4">
      <c r="D1137" s="227"/>
    </row>
    <row r="1138" spans="4:4">
      <c r="D1138" s="227"/>
    </row>
    <row r="1139" spans="4:4">
      <c r="D1139" s="227"/>
    </row>
    <row r="1140" spans="4:4">
      <c r="D1140" s="227"/>
    </row>
    <row r="1141" spans="4:4">
      <c r="D1141" s="227"/>
    </row>
    <row r="1142" spans="4:4">
      <c r="D1142" s="227"/>
    </row>
    <row r="1143" spans="4:4">
      <c r="D1143" s="227"/>
    </row>
    <row r="1144" spans="4:4">
      <c r="D1144" s="227"/>
    </row>
    <row r="1145" spans="4:4">
      <c r="D1145" s="227"/>
    </row>
    <row r="1146" spans="4:4">
      <c r="D1146" s="227"/>
    </row>
    <row r="1147" spans="4:4">
      <c r="D1147" s="227"/>
    </row>
    <row r="1148" spans="4:4">
      <c r="D1148" s="227"/>
    </row>
    <row r="1149" spans="4:4">
      <c r="D1149" s="227"/>
    </row>
    <row r="1150" spans="4:4">
      <c r="D1150" s="227"/>
    </row>
    <row r="1151" spans="4:4">
      <c r="D1151" s="227"/>
    </row>
    <row r="1152" spans="4:4">
      <c r="D1152" s="227"/>
    </row>
    <row r="1153" spans="4:4">
      <c r="D1153" s="227"/>
    </row>
    <row r="1154" spans="4:4">
      <c r="D1154" s="227"/>
    </row>
    <row r="1155" spans="4:4">
      <c r="D1155" s="227"/>
    </row>
    <row r="1156" spans="4:4">
      <c r="D1156" s="227"/>
    </row>
    <row r="1157" spans="4:4">
      <c r="D1157" s="227"/>
    </row>
    <row r="1158" spans="4:4">
      <c r="D1158" s="227"/>
    </row>
    <row r="1159" spans="4:4">
      <c r="D1159" s="227"/>
    </row>
    <row r="1160" spans="4:4">
      <c r="D1160" s="227"/>
    </row>
    <row r="1161" spans="4:4">
      <c r="D1161" s="227"/>
    </row>
    <row r="1162" spans="4:4">
      <c r="D1162" s="227"/>
    </row>
    <row r="1163" spans="4:4">
      <c r="D1163" s="227"/>
    </row>
    <row r="1164" spans="4:4">
      <c r="D1164" s="227"/>
    </row>
    <row r="1165" spans="4:4">
      <c r="D1165" s="227"/>
    </row>
    <row r="1166" spans="4:4">
      <c r="D1166" s="227"/>
    </row>
    <row r="1167" spans="4:4">
      <c r="D1167" s="227"/>
    </row>
    <row r="1168" spans="4:4">
      <c r="D1168" s="227"/>
    </row>
    <row r="1169" spans="4:4">
      <c r="D1169" s="227"/>
    </row>
    <row r="1170" spans="4:4">
      <c r="D1170" s="227"/>
    </row>
    <row r="1171" spans="4:4">
      <c r="D1171" s="227"/>
    </row>
    <row r="1172" spans="4:4">
      <c r="D1172" s="227"/>
    </row>
    <row r="1173" spans="4:4">
      <c r="D1173" s="227"/>
    </row>
    <row r="1174" spans="4:4">
      <c r="D1174" s="227"/>
    </row>
    <row r="1175" spans="4:4">
      <c r="D1175" s="227"/>
    </row>
    <row r="1176" spans="4:4">
      <c r="D1176" s="227"/>
    </row>
    <row r="1177" spans="4:4">
      <c r="D1177" s="227"/>
    </row>
    <row r="1178" spans="4:4">
      <c r="D1178" s="227"/>
    </row>
    <row r="1179" spans="4:4">
      <c r="D1179" s="227"/>
    </row>
    <row r="1180" spans="4:4">
      <c r="D1180" s="227"/>
    </row>
    <row r="1181" spans="4:4">
      <c r="D1181" s="227"/>
    </row>
    <row r="1182" spans="4:4">
      <c r="D1182" s="227"/>
    </row>
    <row r="1183" spans="4:4">
      <c r="D1183" s="227"/>
    </row>
    <row r="1184" spans="4:4">
      <c r="D1184" s="227"/>
    </row>
    <row r="1185" spans="4:4">
      <c r="D1185" s="227"/>
    </row>
    <row r="1186" spans="4:4">
      <c r="D1186" s="227"/>
    </row>
    <row r="1187" spans="4:4">
      <c r="D1187" s="227"/>
    </row>
    <row r="1188" spans="4:4">
      <c r="D1188" s="227"/>
    </row>
    <row r="1189" spans="4:4">
      <c r="D1189" s="227"/>
    </row>
    <row r="1190" spans="4:4">
      <c r="D1190" s="227"/>
    </row>
    <row r="1191" spans="4:4">
      <c r="D1191" s="227"/>
    </row>
    <row r="1192" spans="4:4">
      <c r="D1192" s="227"/>
    </row>
    <row r="1193" spans="4:4">
      <c r="D1193" s="227"/>
    </row>
    <row r="1194" spans="4:4">
      <c r="D1194" s="227"/>
    </row>
    <row r="1195" spans="4:4">
      <c r="D1195" s="227"/>
    </row>
    <row r="1196" spans="4:4">
      <c r="D1196" s="227"/>
    </row>
    <row r="1197" spans="4:4">
      <c r="D1197" s="227"/>
    </row>
    <row r="1198" spans="4:4">
      <c r="D1198" s="227"/>
    </row>
    <row r="1199" spans="4:4">
      <c r="D1199" s="227"/>
    </row>
    <row r="1200" spans="4:4">
      <c r="D1200" s="227"/>
    </row>
    <row r="1201" spans="4:4">
      <c r="D1201" s="227"/>
    </row>
    <row r="1202" spans="4:4">
      <c r="D1202" s="227"/>
    </row>
    <row r="1203" spans="4:4">
      <c r="D1203" s="227"/>
    </row>
    <row r="1204" spans="4:4">
      <c r="D1204" s="227"/>
    </row>
    <row r="1205" spans="4:4">
      <c r="D1205" s="227"/>
    </row>
    <row r="1206" spans="4:4">
      <c r="D1206" s="227"/>
    </row>
    <row r="1207" spans="4:4">
      <c r="D1207" s="227"/>
    </row>
    <row r="1208" spans="4:4">
      <c r="D1208" s="227"/>
    </row>
    <row r="1209" spans="4:4">
      <c r="D1209" s="227"/>
    </row>
    <row r="1210" spans="4:4">
      <c r="D1210" s="227"/>
    </row>
    <row r="1211" spans="4:4">
      <c r="D1211" s="227"/>
    </row>
    <row r="1212" spans="4:4">
      <c r="D1212" s="227"/>
    </row>
    <row r="1213" spans="4:4">
      <c r="D1213" s="227"/>
    </row>
    <row r="1214" spans="4:4">
      <c r="D1214" s="227"/>
    </row>
    <row r="1215" spans="4:4">
      <c r="D1215" s="227"/>
    </row>
    <row r="1216" spans="4:4">
      <c r="D1216" s="227"/>
    </row>
    <row r="1217" spans="4:4">
      <c r="D1217" s="227"/>
    </row>
    <row r="1218" spans="4:4">
      <c r="D1218" s="227"/>
    </row>
    <row r="1219" spans="4:4">
      <c r="D1219" s="227"/>
    </row>
    <row r="1220" spans="4:4">
      <c r="D1220" s="227"/>
    </row>
    <row r="1221" spans="4:4">
      <c r="D1221" s="227"/>
    </row>
    <row r="1222" spans="4:4">
      <c r="D1222" s="227"/>
    </row>
    <row r="1223" spans="4:4">
      <c r="D1223" s="227"/>
    </row>
    <row r="1224" spans="4:4">
      <c r="D1224" s="227"/>
    </row>
    <row r="1225" spans="4:4">
      <c r="D1225" s="227"/>
    </row>
    <row r="1226" spans="4:4">
      <c r="D1226" s="227"/>
    </row>
    <row r="1227" spans="4:4">
      <c r="D1227" s="227"/>
    </row>
    <row r="1228" spans="4:4">
      <c r="D1228" s="227"/>
    </row>
    <row r="1229" spans="4:4">
      <c r="D1229" s="227"/>
    </row>
    <row r="1230" spans="4:4">
      <c r="D1230" s="227"/>
    </row>
    <row r="1231" spans="4:4">
      <c r="D1231" s="227"/>
    </row>
    <row r="1232" spans="4:4">
      <c r="D1232" s="227"/>
    </row>
    <row r="1233" spans="4:4">
      <c r="D1233" s="227"/>
    </row>
    <row r="1234" spans="4:4">
      <c r="D1234" s="227"/>
    </row>
    <row r="1235" spans="4:4">
      <c r="D1235" s="227"/>
    </row>
    <row r="1236" spans="4:4">
      <c r="D1236" s="227"/>
    </row>
    <row r="1237" spans="4:4">
      <c r="D1237" s="227"/>
    </row>
    <row r="1238" spans="4:4">
      <c r="D1238" s="227"/>
    </row>
    <row r="1239" spans="4:4">
      <c r="D1239" s="227"/>
    </row>
    <row r="1240" spans="4:4">
      <c r="D1240" s="227"/>
    </row>
    <row r="1241" spans="4:4">
      <c r="D1241" s="227"/>
    </row>
    <row r="1242" spans="4:4">
      <c r="D1242" s="227"/>
    </row>
    <row r="1243" spans="4:4">
      <c r="D1243" s="227"/>
    </row>
    <row r="1244" spans="4:4">
      <c r="D1244" s="227"/>
    </row>
    <row r="1245" spans="4:4">
      <c r="D1245" s="227"/>
    </row>
    <row r="1246" spans="4:4">
      <c r="D1246" s="227"/>
    </row>
    <row r="1247" spans="4:4">
      <c r="D1247" s="227"/>
    </row>
    <row r="1248" spans="4:4">
      <c r="D1248" s="227"/>
    </row>
    <row r="1249" spans="4:4">
      <c r="D1249" s="227"/>
    </row>
    <row r="1250" spans="4:4">
      <c r="D1250" s="227"/>
    </row>
    <row r="1251" spans="4:4">
      <c r="D1251" s="227"/>
    </row>
    <row r="1252" spans="4:4">
      <c r="D1252" s="227"/>
    </row>
    <row r="1253" spans="4:4">
      <c r="D1253" s="227"/>
    </row>
    <row r="1254" spans="4:4">
      <c r="D1254" s="227"/>
    </row>
    <row r="1255" spans="4:4">
      <c r="D1255" s="227"/>
    </row>
    <row r="1256" spans="4:4">
      <c r="D1256" s="227"/>
    </row>
    <row r="1257" spans="4:4">
      <c r="D1257" s="227"/>
    </row>
    <row r="1258" spans="4:4">
      <c r="D1258" s="227"/>
    </row>
    <row r="1259" spans="4:4">
      <c r="D1259" s="227"/>
    </row>
    <row r="1260" spans="4:4">
      <c r="D1260" s="227"/>
    </row>
    <row r="1261" spans="4:4">
      <c r="D1261" s="227"/>
    </row>
    <row r="1262" spans="4:4">
      <c r="D1262" s="227"/>
    </row>
    <row r="1263" spans="4:4">
      <c r="D1263" s="227"/>
    </row>
    <row r="1264" spans="4:4">
      <c r="D1264" s="227"/>
    </row>
    <row r="1265" spans="4:4">
      <c r="D1265" s="227"/>
    </row>
    <row r="1266" spans="4:4">
      <c r="D1266" s="227"/>
    </row>
    <row r="1267" spans="4:4">
      <c r="D1267" s="227"/>
    </row>
    <row r="1268" spans="4:4">
      <c r="D1268" s="227"/>
    </row>
    <row r="1269" spans="4:4">
      <c r="D1269" s="227"/>
    </row>
    <row r="1270" spans="4:4">
      <c r="D1270" s="227"/>
    </row>
    <row r="1271" spans="4:4">
      <c r="D1271" s="227"/>
    </row>
    <row r="1272" spans="4:4">
      <c r="D1272" s="227"/>
    </row>
    <row r="1273" spans="4:4">
      <c r="D1273" s="227"/>
    </row>
    <row r="1274" spans="4:4">
      <c r="D1274" s="227"/>
    </row>
    <row r="1275" spans="4:4">
      <c r="D1275" s="227"/>
    </row>
    <row r="1276" spans="4:4">
      <c r="D1276" s="227"/>
    </row>
    <row r="1277" spans="4:4">
      <c r="D1277" s="227"/>
    </row>
    <row r="1278" spans="4:4">
      <c r="D1278" s="227"/>
    </row>
    <row r="1279" spans="4:4">
      <c r="D1279" s="227"/>
    </row>
    <row r="1280" spans="4:4">
      <c r="D1280" s="227"/>
    </row>
    <row r="1281" spans="4:4">
      <c r="D1281" s="227"/>
    </row>
    <row r="1282" spans="4:4">
      <c r="D1282" s="227"/>
    </row>
    <row r="1283" spans="4:4">
      <c r="D1283" s="227"/>
    </row>
    <row r="1284" spans="4:4">
      <c r="D1284" s="227"/>
    </row>
    <row r="1285" spans="4:4">
      <c r="D1285" s="227"/>
    </row>
    <row r="1286" spans="4:4">
      <c r="D1286" s="227"/>
    </row>
    <row r="1287" spans="4:4">
      <c r="D1287" s="227"/>
    </row>
    <row r="1288" spans="4:4">
      <c r="D1288" s="227"/>
    </row>
    <row r="1289" spans="4:4">
      <c r="D1289" s="227"/>
    </row>
    <row r="1290" spans="4:4">
      <c r="D1290" s="227"/>
    </row>
    <row r="1291" spans="4:4">
      <c r="D1291" s="227"/>
    </row>
    <row r="1292" spans="4:4">
      <c r="D1292" s="227"/>
    </row>
    <row r="1293" spans="4:4">
      <c r="D1293" s="227"/>
    </row>
    <row r="1294" spans="4:4">
      <c r="D1294" s="227"/>
    </row>
    <row r="1295" spans="4:4">
      <c r="D1295" s="227"/>
    </row>
    <row r="1296" spans="4:4">
      <c r="D1296" s="227"/>
    </row>
    <row r="1297" spans="4:4">
      <c r="D1297" s="227"/>
    </row>
    <row r="1298" spans="4:4">
      <c r="D1298" s="227"/>
    </row>
    <row r="1299" spans="4:4">
      <c r="D1299" s="227"/>
    </row>
    <row r="1300" spans="4:4">
      <c r="D1300" s="227"/>
    </row>
    <row r="1301" spans="4:4">
      <c r="D1301" s="227"/>
    </row>
    <row r="1302" spans="4:4">
      <c r="D1302" s="227"/>
    </row>
    <row r="1303" spans="4:4">
      <c r="D1303" s="227"/>
    </row>
    <row r="1304" spans="4:4">
      <c r="D1304" s="227"/>
    </row>
    <row r="1305" spans="4:4">
      <c r="D1305" s="227"/>
    </row>
    <row r="1306" spans="4:4">
      <c r="D1306" s="227"/>
    </row>
    <row r="1307" spans="4:4">
      <c r="D1307" s="227"/>
    </row>
    <row r="1308" spans="4:4">
      <c r="D1308" s="227"/>
    </row>
    <row r="1309" spans="4:4">
      <c r="D1309" s="227"/>
    </row>
    <row r="1310" spans="4:4">
      <c r="D1310" s="227"/>
    </row>
    <row r="1311" spans="4:4">
      <c r="D1311" s="227"/>
    </row>
    <row r="1312" spans="4:4">
      <c r="D1312" s="227"/>
    </row>
    <row r="1313" spans="4:4">
      <c r="D1313" s="227"/>
    </row>
    <row r="1314" spans="4:4">
      <c r="D1314" s="227"/>
    </row>
    <row r="1315" spans="4:4">
      <c r="D1315" s="227"/>
    </row>
    <row r="1316" spans="4:4">
      <c r="D1316" s="227"/>
    </row>
    <row r="1317" spans="4:4">
      <c r="D1317" s="227"/>
    </row>
    <row r="1318" spans="4:4">
      <c r="D1318" s="227"/>
    </row>
    <row r="1319" spans="4:4">
      <c r="D1319" s="227"/>
    </row>
    <row r="1320" spans="4:4">
      <c r="D1320" s="227"/>
    </row>
    <row r="1321" spans="4:4">
      <c r="D1321" s="227"/>
    </row>
    <row r="1322" spans="4:4">
      <c r="D1322" s="227"/>
    </row>
    <row r="1323" spans="4:4">
      <c r="D1323" s="227"/>
    </row>
    <row r="1324" spans="4:4">
      <c r="D1324" s="227"/>
    </row>
    <row r="1325" spans="4:4">
      <c r="D1325" s="227"/>
    </row>
    <row r="1326" spans="4:4">
      <c r="D1326" s="227"/>
    </row>
    <row r="1327" spans="4:4">
      <c r="D1327" s="227"/>
    </row>
    <row r="1328" spans="4:4">
      <c r="D1328" s="227"/>
    </row>
    <row r="1329" spans="4:4">
      <c r="D1329" s="227"/>
    </row>
    <row r="1330" spans="4:4">
      <c r="D1330" s="227"/>
    </row>
    <row r="1331" spans="4:4">
      <c r="D1331" s="227"/>
    </row>
    <row r="1332" spans="4:4">
      <c r="D1332" s="227"/>
    </row>
    <row r="1333" spans="4:4">
      <c r="D1333" s="227"/>
    </row>
    <row r="1334" spans="4:4">
      <c r="D1334" s="227"/>
    </row>
    <row r="1335" spans="4:4">
      <c r="D1335" s="227"/>
    </row>
    <row r="1336" spans="4:4">
      <c r="D1336" s="227"/>
    </row>
    <row r="1337" spans="4:4">
      <c r="D1337" s="227"/>
    </row>
    <row r="1338" spans="4:4">
      <c r="D1338" s="227"/>
    </row>
    <row r="1339" spans="4:4">
      <c r="D1339" s="227"/>
    </row>
    <row r="1340" spans="4:4">
      <c r="D1340" s="227"/>
    </row>
    <row r="1341" spans="4:4">
      <c r="D1341" s="227"/>
    </row>
    <row r="1342" spans="4:4">
      <c r="D1342" s="227"/>
    </row>
    <row r="1343" spans="4:4">
      <c r="D1343" s="227"/>
    </row>
    <row r="1344" spans="4:4">
      <c r="D1344" s="227"/>
    </row>
    <row r="1345" spans="4:4">
      <c r="D1345" s="227"/>
    </row>
    <row r="1346" spans="4:4">
      <c r="D1346" s="227"/>
    </row>
    <row r="1347" spans="4:4">
      <c r="D1347" s="227"/>
    </row>
    <row r="1348" spans="4:4">
      <c r="D1348" s="227"/>
    </row>
    <row r="1349" spans="4:4">
      <c r="D1349" s="227"/>
    </row>
    <row r="1350" spans="4:4">
      <c r="D1350" s="227"/>
    </row>
    <row r="1351" spans="4:4">
      <c r="D1351" s="227"/>
    </row>
    <row r="1352" spans="4:4">
      <c r="D1352" s="227"/>
    </row>
    <row r="1353" spans="4:4">
      <c r="D1353" s="227"/>
    </row>
    <row r="1354" spans="4:4">
      <c r="D1354" s="227"/>
    </row>
    <row r="1355" spans="4:4">
      <c r="D1355" s="227"/>
    </row>
    <row r="1356" spans="4:4">
      <c r="D1356" s="227"/>
    </row>
    <row r="1357" spans="4:4">
      <c r="D1357" s="227"/>
    </row>
    <row r="1358" spans="4:4">
      <c r="D1358" s="227"/>
    </row>
    <row r="1359" spans="4:4">
      <c r="D1359" s="227"/>
    </row>
    <row r="1360" spans="4:4">
      <c r="D1360" s="227"/>
    </row>
    <row r="1361" spans="4:4">
      <c r="D1361" s="227"/>
    </row>
    <row r="1362" spans="4:4">
      <c r="D1362" s="227"/>
    </row>
    <row r="1363" spans="4:4">
      <c r="D1363" s="227"/>
    </row>
    <row r="1364" spans="4:4">
      <c r="D1364" s="227"/>
    </row>
    <row r="1365" spans="4:4">
      <c r="D1365" s="227"/>
    </row>
    <row r="1366" spans="4:4">
      <c r="D1366" s="227"/>
    </row>
    <row r="1367" spans="4:4">
      <c r="D1367" s="227"/>
    </row>
    <row r="1368" spans="4:4">
      <c r="D1368" s="227"/>
    </row>
    <row r="1369" spans="4:4">
      <c r="D1369" s="227"/>
    </row>
    <row r="1370" spans="4:4">
      <c r="D1370" s="227"/>
    </row>
    <row r="1371" spans="4:4">
      <c r="D1371" s="227"/>
    </row>
    <row r="1372" spans="4:4">
      <c r="D1372" s="227"/>
    </row>
    <row r="1373" spans="4:4">
      <c r="D1373" s="227"/>
    </row>
    <row r="1374" spans="4:4">
      <c r="D1374" s="227"/>
    </row>
    <row r="1375" spans="4:4">
      <c r="D1375" s="227"/>
    </row>
    <row r="1376" spans="4:4">
      <c r="D1376" s="227"/>
    </row>
    <row r="1377" spans="4:4">
      <c r="D1377" s="227"/>
    </row>
    <row r="1378" spans="4:4">
      <c r="D1378" s="227"/>
    </row>
    <row r="1379" spans="4:4">
      <c r="D1379" s="227"/>
    </row>
    <row r="1380" spans="4:4">
      <c r="D1380" s="227"/>
    </row>
    <row r="1381" spans="4:4">
      <c r="D1381" s="227"/>
    </row>
    <row r="1382" spans="4:4">
      <c r="D1382" s="227"/>
    </row>
    <row r="1383" spans="4:4">
      <c r="D1383" s="227"/>
    </row>
    <row r="1384" spans="4:4">
      <c r="D1384" s="227"/>
    </row>
    <row r="1385" spans="4:4">
      <c r="D1385" s="227"/>
    </row>
    <row r="1386" spans="4:4">
      <c r="D1386" s="227"/>
    </row>
    <row r="1387" spans="4:4">
      <c r="D1387" s="227"/>
    </row>
    <row r="1388" spans="4:4">
      <c r="D1388" s="227"/>
    </row>
    <row r="1389" spans="4:4">
      <c r="D1389" s="227"/>
    </row>
    <row r="1390" spans="4:4">
      <c r="D1390" s="227"/>
    </row>
    <row r="1391" spans="4:4">
      <c r="D1391" s="227"/>
    </row>
    <row r="1392" spans="4:4">
      <c r="D1392" s="227"/>
    </row>
    <row r="1393" spans="4:4">
      <c r="D1393" s="227"/>
    </row>
    <row r="1394" spans="4:4">
      <c r="D1394" s="227"/>
    </row>
    <row r="1395" spans="4:4">
      <c r="D1395" s="227"/>
    </row>
    <row r="1396" spans="4:4">
      <c r="D1396" s="227"/>
    </row>
    <row r="1397" spans="4:4">
      <c r="D1397" s="227"/>
    </row>
    <row r="1398" spans="4:4">
      <c r="D1398" s="227"/>
    </row>
    <row r="1399" spans="4:4">
      <c r="D1399" s="227"/>
    </row>
    <row r="1400" spans="4:4">
      <c r="D1400" s="227"/>
    </row>
    <row r="1401" spans="4:4">
      <c r="D1401" s="227"/>
    </row>
    <row r="1402" spans="4:4">
      <c r="D1402" s="227"/>
    </row>
    <row r="1403" spans="4:4">
      <c r="D1403" s="227"/>
    </row>
    <row r="1404" spans="4:4">
      <c r="D1404" s="227"/>
    </row>
    <row r="1405" spans="4:4">
      <c r="D1405" s="227"/>
    </row>
    <row r="1406" spans="4:4">
      <c r="D1406" s="227"/>
    </row>
    <row r="1407" spans="4:4">
      <c r="D1407" s="227"/>
    </row>
    <row r="1408" spans="4:4">
      <c r="D1408" s="227"/>
    </row>
    <row r="1409" spans="4:4">
      <c r="D1409" s="227"/>
    </row>
    <row r="1410" spans="4:4">
      <c r="D1410" s="227"/>
    </row>
    <row r="1411" spans="4:4">
      <c r="D1411" s="227"/>
    </row>
    <row r="1412" spans="4:4">
      <c r="D1412" s="227"/>
    </row>
    <row r="1413" spans="4:4">
      <c r="D1413" s="227"/>
    </row>
    <row r="1414" spans="4:4">
      <c r="D1414" s="227"/>
    </row>
    <row r="1415" spans="4:4">
      <c r="D1415" s="227"/>
    </row>
    <row r="1416" spans="4:4">
      <c r="D1416" s="227"/>
    </row>
    <row r="1417" spans="4:4">
      <c r="D1417" s="227"/>
    </row>
    <row r="1418" spans="4:4">
      <c r="D1418" s="227"/>
    </row>
    <row r="1419" spans="4:4">
      <c r="D1419" s="227"/>
    </row>
    <row r="1420" spans="4:4">
      <c r="D1420" s="227"/>
    </row>
    <row r="1421" spans="4:4">
      <c r="D1421" s="227"/>
    </row>
    <row r="1422" spans="4:4">
      <c r="D1422" s="227"/>
    </row>
    <row r="1423" spans="4:4">
      <c r="D1423" s="227"/>
    </row>
    <row r="1424" spans="4:4">
      <c r="D1424" s="227"/>
    </row>
    <row r="1425" spans="4:4">
      <c r="D1425" s="227"/>
    </row>
    <row r="1426" spans="4:4">
      <c r="D1426" s="227"/>
    </row>
    <row r="1427" spans="4:4">
      <c r="D1427" s="227"/>
    </row>
    <row r="1428" spans="4:4">
      <c r="D1428" s="227"/>
    </row>
    <row r="1429" spans="4:4">
      <c r="D1429" s="227"/>
    </row>
    <row r="1430" spans="4:4">
      <c r="D1430" s="227"/>
    </row>
    <row r="1431" spans="4:4">
      <c r="D1431" s="227"/>
    </row>
    <row r="1432" spans="4:4">
      <c r="D1432" s="227"/>
    </row>
    <row r="1433" spans="4:4">
      <c r="D1433" s="227"/>
    </row>
    <row r="1434" spans="4:4">
      <c r="D1434" s="227"/>
    </row>
    <row r="1435" spans="4:4">
      <c r="D1435" s="227"/>
    </row>
    <row r="1436" spans="4:4">
      <c r="D1436" s="227"/>
    </row>
    <row r="1437" spans="4:4">
      <c r="D1437" s="227"/>
    </row>
    <row r="1438" spans="4:4">
      <c r="D1438" s="227"/>
    </row>
    <row r="1439" spans="4:4">
      <c r="D1439" s="227"/>
    </row>
    <row r="1440" spans="4:4">
      <c r="D1440" s="227"/>
    </row>
    <row r="1441" spans="4:4">
      <c r="D1441" s="227"/>
    </row>
    <row r="1442" spans="4:4">
      <c r="D1442" s="227"/>
    </row>
    <row r="1443" spans="4:4">
      <c r="D1443" s="227"/>
    </row>
    <row r="1444" spans="4:4">
      <c r="D1444" s="227"/>
    </row>
    <row r="1445" spans="4:4">
      <c r="D1445" s="227"/>
    </row>
    <row r="1446" spans="4:4">
      <c r="D1446" s="227"/>
    </row>
    <row r="1447" spans="4:4">
      <c r="D1447" s="227"/>
    </row>
    <row r="1448" spans="4:4">
      <c r="D1448" s="227"/>
    </row>
    <row r="1449" spans="4:4">
      <c r="D1449" s="227"/>
    </row>
    <row r="1450" spans="4:4">
      <c r="D1450" s="227"/>
    </row>
    <row r="1451" spans="4:4">
      <c r="D1451" s="227"/>
    </row>
    <row r="1452" spans="4:4">
      <c r="D1452" s="227"/>
    </row>
    <row r="1453" spans="4:4">
      <c r="D1453" s="227"/>
    </row>
    <row r="1454" spans="4:4">
      <c r="D1454" s="227"/>
    </row>
    <row r="1455" spans="4:4">
      <c r="D1455" s="227"/>
    </row>
    <row r="1456" spans="4:4">
      <c r="D1456" s="227"/>
    </row>
    <row r="1457" spans="4:4">
      <c r="D1457" s="227"/>
    </row>
    <row r="1458" spans="4:4">
      <c r="D1458" s="227"/>
    </row>
    <row r="1459" spans="4:4">
      <c r="D1459" s="227"/>
    </row>
    <row r="1460" spans="4:4">
      <c r="D1460" s="227"/>
    </row>
    <row r="1461" spans="4:4">
      <c r="D1461" s="227"/>
    </row>
    <row r="1462" spans="4:4">
      <c r="D1462" s="227"/>
    </row>
    <row r="1463" spans="4:4">
      <c r="D1463" s="227"/>
    </row>
    <row r="1464" spans="4:4">
      <c r="D1464" s="227"/>
    </row>
    <row r="1465" spans="4:4">
      <c r="D1465" s="227"/>
    </row>
    <row r="1466" spans="4:4">
      <c r="D1466" s="227"/>
    </row>
    <row r="1467" spans="4:4">
      <c r="D1467" s="227"/>
    </row>
    <row r="1468" spans="4:4">
      <c r="D1468" s="227"/>
    </row>
    <row r="1469" spans="4:4">
      <c r="D1469" s="227"/>
    </row>
    <row r="1470" spans="4:4">
      <c r="D1470" s="227"/>
    </row>
    <row r="1471" spans="4:4">
      <c r="D1471" s="227"/>
    </row>
    <row r="1472" spans="4:4">
      <c r="D1472" s="227"/>
    </row>
    <row r="1473" spans="4:4">
      <c r="D1473" s="227"/>
    </row>
    <row r="1474" spans="4:4">
      <c r="D1474" s="227"/>
    </row>
    <row r="1475" spans="4:4">
      <c r="D1475" s="227"/>
    </row>
    <row r="1476" spans="4:4">
      <c r="D1476" s="227"/>
    </row>
    <row r="1477" spans="4:4">
      <c r="D1477" s="227"/>
    </row>
    <row r="1478" spans="4:4">
      <c r="D1478" s="227"/>
    </row>
    <row r="1479" spans="4:4">
      <c r="D1479" s="227"/>
    </row>
    <row r="1480" spans="4:4">
      <c r="D1480" s="227"/>
    </row>
    <row r="1481" spans="4:4">
      <c r="D1481" s="227"/>
    </row>
    <row r="1482" spans="4:4">
      <c r="D1482" s="227"/>
    </row>
    <row r="1483" spans="4:4">
      <c r="D1483" s="227"/>
    </row>
    <row r="1484" spans="4:4">
      <c r="D1484" s="227"/>
    </row>
    <row r="1485" spans="4:4">
      <c r="D1485" s="227"/>
    </row>
    <row r="1486" spans="4:4">
      <c r="D1486" s="227"/>
    </row>
    <row r="1487" spans="4:4">
      <c r="D1487" s="227"/>
    </row>
    <row r="1488" spans="4:4">
      <c r="D1488" s="227"/>
    </row>
    <row r="1489" spans="4:4">
      <c r="D1489" s="227"/>
    </row>
    <row r="1490" spans="4:4">
      <c r="D1490" s="227"/>
    </row>
    <row r="1491" spans="4:4">
      <c r="D1491" s="227"/>
    </row>
    <row r="1492" spans="4:4">
      <c r="D1492" s="227"/>
    </row>
    <row r="1493" spans="4:4">
      <c r="D1493" s="227"/>
    </row>
    <row r="1494" spans="4:4">
      <c r="D1494" s="227"/>
    </row>
    <row r="1495" spans="4:4">
      <c r="D1495" s="227"/>
    </row>
    <row r="1496" spans="4:4">
      <c r="D1496" s="227"/>
    </row>
    <row r="1497" spans="4:4">
      <c r="D1497" s="227"/>
    </row>
    <row r="1498" spans="4:4">
      <c r="D1498" s="227"/>
    </row>
    <row r="1499" spans="4:4">
      <c r="D1499" s="227"/>
    </row>
    <row r="1500" spans="4:4">
      <c r="D1500" s="227"/>
    </row>
    <row r="1501" spans="4:4">
      <c r="D1501" s="227"/>
    </row>
    <row r="1502" spans="4:4">
      <c r="D1502" s="227"/>
    </row>
    <row r="1503" spans="4:4">
      <c r="D1503" s="227"/>
    </row>
    <row r="1504" spans="4:4">
      <c r="D1504" s="227"/>
    </row>
    <row r="1505" spans="4:4">
      <c r="D1505" s="227"/>
    </row>
    <row r="1506" spans="4:4">
      <c r="D1506" s="227"/>
    </row>
    <row r="1507" spans="4:4">
      <c r="D1507" s="227"/>
    </row>
    <row r="1508" spans="4:4">
      <c r="D1508" s="227"/>
    </row>
    <row r="1509" spans="4:4">
      <c r="D1509" s="227"/>
    </row>
    <row r="1510" spans="4:4">
      <c r="D1510" s="227"/>
    </row>
    <row r="1511" spans="4:4">
      <c r="D1511" s="227"/>
    </row>
    <row r="1512" spans="4:4">
      <c r="D1512" s="227"/>
    </row>
    <row r="1513" spans="4:4">
      <c r="D1513" s="227"/>
    </row>
    <row r="1514" spans="4:4">
      <c r="D1514" s="227"/>
    </row>
    <row r="1515" spans="4:4">
      <c r="D1515" s="227"/>
    </row>
    <row r="1516" spans="4:4">
      <c r="D1516" s="227"/>
    </row>
    <row r="1517" spans="4:4">
      <c r="D1517" s="227"/>
    </row>
    <row r="1518" spans="4:4">
      <c r="D1518" s="227"/>
    </row>
    <row r="1519" spans="4:4">
      <c r="D1519" s="227"/>
    </row>
    <row r="1520" spans="4:4">
      <c r="D1520" s="227"/>
    </row>
    <row r="1521" spans="4:4">
      <c r="D1521" s="227"/>
    </row>
    <row r="1522" spans="4:4">
      <c r="D1522" s="227"/>
    </row>
    <row r="1523" spans="4:4">
      <c r="D1523" s="227"/>
    </row>
    <row r="1524" spans="4:4">
      <c r="D1524" s="227"/>
    </row>
    <row r="1525" spans="4:4">
      <c r="D1525" s="227"/>
    </row>
    <row r="1526" spans="4:4">
      <c r="D1526" s="227"/>
    </row>
    <row r="1527" spans="4:4">
      <c r="D1527" s="227"/>
    </row>
    <row r="1528" spans="4:4">
      <c r="D1528" s="227"/>
    </row>
    <row r="1529" spans="4:4">
      <c r="D1529" s="227"/>
    </row>
    <row r="1530" spans="4:4">
      <c r="D1530" s="227"/>
    </row>
    <row r="1531" spans="4:4">
      <c r="D1531" s="227"/>
    </row>
    <row r="1532" spans="4:4">
      <c r="D1532" s="227"/>
    </row>
    <row r="1533" spans="4:4">
      <c r="D1533" s="227"/>
    </row>
    <row r="1534" spans="4:4">
      <c r="D1534" s="227"/>
    </row>
    <row r="1535" spans="4:4">
      <c r="D1535" s="227"/>
    </row>
    <row r="1536" spans="4:4">
      <c r="D1536" s="227"/>
    </row>
    <row r="1537" spans="4:4">
      <c r="D1537" s="227"/>
    </row>
    <row r="1538" spans="4:4">
      <c r="D1538" s="227"/>
    </row>
    <row r="1539" spans="4:4">
      <c r="D1539" s="227"/>
    </row>
    <row r="1540" spans="4:4">
      <c r="D1540" s="227"/>
    </row>
    <row r="1541" spans="4:4">
      <c r="D1541" s="227"/>
    </row>
    <row r="1542" spans="4:4">
      <c r="D1542" s="227"/>
    </row>
    <row r="1543" spans="4:4">
      <c r="D1543" s="227"/>
    </row>
    <row r="1544" spans="4:4">
      <c r="D1544" s="227"/>
    </row>
    <row r="1545" spans="4:4">
      <c r="D1545" s="227"/>
    </row>
    <row r="1546" spans="4:4">
      <c r="D1546" s="227"/>
    </row>
    <row r="1547" spans="4:4">
      <c r="D1547" s="227"/>
    </row>
    <row r="1548" spans="4:4">
      <c r="D1548" s="227"/>
    </row>
    <row r="1549" spans="4:4">
      <c r="D1549" s="227"/>
    </row>
    <row r="1550" spans="4:4">
      <c r="D1550" s="227"/>
    </row>
    <row r="1551" spans="4:4">
      <c r="D1551" s="227"/>
    </row>
    <row r="1552" spans="4:4">
      <c r="D1552" s="227"/>
    </row>
    <row r="1553" spans="4:4">
      <c r="D1553" s="227"/>
    </row>
    <row r="1554" spans="4:4">
      <c r="D1554" s="227"/>
    </row>
    <row r="1555" spans="4:4">
      <c r="D1555" s="227"/>
    </row>
    <row r="1556" spans="4:4">
      <c r="D1556" s="227"/>
    </row>
    <row r="1557" spans="4:4">
      <c r="D1557" s="227"/>
    </row>
    <row r="1558" spans="4:4">
      <c r="D1558" s="227"/>
    </row>
    <row r="1559" spans="4:4">
      <c r="D1559" s="227"/>
    </row>
    <row r="1560" spans="4:4">
      <c r="D1560" s="227"/>
    </row>
    <row r="1561" spans="4:4">
      <c r="D1561" s="227"/>
    </row>
    <row r="1562" spans="4:4">
      <c r="D1562" s="227"/>
    </row>
    <row r="1563" spans="4:4">
      <c r="D1563" s="227"/>
    </row>
    <row r="1564" spans="4:4">
      <c r="D1564" s="227"/>
    </row>
    <row r="1565" spans="4:4">
      <c r="D1565" s="227"/>
    </row>
    <row r="1566" spans="4:4">
      <c r="D1566" s="227"/>
    </row>
    <row r="1567" spans="4:4">
      <c r="D1567" s="227"/>
    </row>
    <row r="1568" spans="4:4">
      <c r="D1568" s="227"/>
    </row>
    <row r="1569" spans="4:4">
      <c r="D1569" s="227"/>
    </row>
    <row r="1570" spans="4:4">
      <c r="D1570" s="227"/>
    </row>
    <row r="1571" spans="4:4">
      <c r="D1571" s="227"/>
    </row>
    <row r="1572" spans="4:4">
      <c r="D1572" s="227"/>
    </row>
    <row r="1573" spans="4:4">
      <c r="D1573" s="227"/>
    </row>
    <row r="1574" spans="4:4">
      <c r="D1574" s="227"/>
    </row>
    <row r="1575" spans="4:4">
      <c r="D1575" s="227"/>
    </row>
    <row r="1576" spans="4:4">
      <c r="D1576" s="227"/>
    </row>
    <row r="1577" spans="4:4">
      <c r="D1577" s="227"/>
    </row>
    <row r="1578" spans="4:4">
      <c r="D1578" s="227"/>
    </row>
    <row r="1579" spans="4:4">
      <c r="D1579" s="227"/>
    </row>
    <row r="1580" spans="4:4">
      <c r="D1580" s="227"/>
    </row>
    <row r="1581" spans="4:4">
      <c r="D1581" s="227"/>
    </row>
    <row r="1582" spans="4:4">
      <c r="D1582" s="227"/>
    </row>
    <row r="1583" spans="4:4">
      <c r="D1583" s="227"/>
    </row>
    <row r="1584" spans="4:4">
      <c r="D1584" s="227"/>
    </row>
    <row r="1585" spans="4:4">
      <c r="D1585" s="227"/>
    </row>
    <row r="1586" spans="4:4">
      <c r="D1586" s="227"/>
    </row>
    <row r="1587" spans="4:4">
      <c r="D1587" s="227"/>
    </row>
    <row r="1588" spans="4:4">
      <c r="D1588" s="227"/>
    </row>
    <row r="1589" spans="4:4">
      <c r="D1589" s="227"/>
    </row>
    <row r="1590" spans="4:4">
      <c r="D1590" s="227"/>
    </row>
    <row r="1591" spans="4:4">
      <c r="D1591" s="227"/>
    </row>
    <row r="1592" spans="4:4">
      <c r="D1592" s="227"/>
    </row>
    <row r="1593" spans="4:4">
      <c r="D1593" s="227"/>
    </row>
    <row r="1594" spans="4:4">
      <c r="D1594" s="227"/>
    </row>
    <row r="1595" spans="4:4">
      <c r="D1595" s="227"/>
    </row>
    <row r="1596" spans="4:4">
      <c r="D1596" s="227"/>
    </row>
    <row r="1597" spans="4:4">
      <c r="D1597" s="227"/>
    </row>
    <row r="1598" spans="4:4">
      <c r="D1598" s="227"/>
    </row>
    <row r="1599" spans="4:4">
      <c r="D1599" s="227"/>
    </row>
    <row r="1600" spans="4:4">
      <c r="D1600" s="227"/>
    </row>
    <row r="1601" spans="4:4">
      <c r="D1601" s="227"/>
    </row>
    <row r="1602" spans="4:4">
      <c r="D1602" s="227"/>
    </row>
    <row r="1603" spans="4:4">
      <c r="D1603" s="227"/>
    </row>
    <row r="1604" spans="4:4">
      <c r="D1604" s="227"/>
    </row>
    <row r="1605" spans="4:4">
      <c r="D1605" s="227"/>
    </row>
    <row r="1606" spans="4:4">
      <c r="D1606" s="227"/>
    </row>
    <row r="1607" spans="4:4">
      <c r="D1607" s="227"/>
    </row>
    <row r="1608" spans="4:4">
      <c r="D1608" s="227"/>
    </row>
    <row r="1609" spans="4:4">
      <c r="D1609" s="227"/>
    </row>
    <row r="1610" spans="4:4">
      <c r="D1610" s="227"/>
    </row>
    <row r="1611" spans="4:4">
      <c r="D1611" s="227"/>
    </row>
    <row r="1612" spans="4:4">
      <c r="D1612" s="227"/>
    </row>
    <row r="1613" spans="4:4">
      <c r="D1613" s="227"/>
    </row>
    <row r="1614" spans="4:4">
      <c r="D1614" s="227"/>
    </row>
    <row r="1615" spans="4:4">
      <c r="D1615" s="227"/>
    </row>
    <row r="1616" spans="4:4">
      <c r="D1616" s="227"/>
    </row>
    <row r="1617" spans="4:4">
      <c r="D1617" s="227"/>
    </row>
    <row r="1618" spans="4:4">
      <c r="D1618" s="227"/>
    </row>
    <row r="1619" spans="4:4">
      <c r="D1619" s="227"/>
    </row>
    <row r="1620" spans="4:4">
      <c r="D1620" s="227"/>
    </row>
    <row r="1621" spans="4:4">
      <c r="D1621" s="227"/>
    </row>
    <row r="1622" spans="4:4">
      <c r="D1622" s="227"/>
    </row>
    <row r="1623" spans="4:4">
      <c r="D1623" s="227"/>
    </row>
    <row r="1624" spans="4:4">
      <c r="D1624" s="227"/>
    </row>
    <row r="1625" spans="4:4">
      <c r="D1625" s="227"/>
    </row>
    <row r="1626" spans="4:4">
      <c r="D1626" s="227"/>
    </row>
    <row r="1627" spans="4:4">
      <c r="D1627" s="227"/>
    </row>
    <row r="1628" spans="4:4">
      <c r="D1628" s="227"/>
    </row>
    <row r="1629" spans="4:4">
      <c r="D1629" s="227"/>
    </row>
    <row r="1630" spans="4:4">
      <c r="D1630" s="227"/>
    </row>
    <row r="1631" spans="4:4">
      <c r="D1631" s="227"/>
    </row>
    <row r="1632" spans="4:4">
      <c r="D1632" s="227"/>
    </row>
    <row r="1633" spans="4:4">
      <c r="D1633" s="227"/>
    </row>
    <row r="1634" spans="4:4">
      <c r="D1634" s="227"/>
    </row>
    <row r="1635" spans="4:4">
      <c r="D1635" s="227"/>
    </row>
    <row r="1636" spans="4:4">
      <c r="D1636" s="227"/>
    </row>
    <row r="1637" spans="4:4">
      <c r="D1637" s="227"/>
    </row>
    <row r="1638" spans="4:4">
      <c r="D1638" s="227"/>
    </row>
    <row r="1639" spans="4:4">
      <c r="D1639" s="227"/>
    </row>
    <row r="1640" spans="4:4">
      <c r="D1640" s="227"/>
    </row>
    <row r="1641" spans="4:4">
      <c r="D1641" s="227"/>
    </row>
    <row r="1642" spans="4:4">
      <c r="D1642" s="227"/>
    </row>
    <row r="1643" spans="4:4">
      <c r="D1643" s="227"/>
    </row>
    <row r="1644" spans="4:4">
      <c r="D1644" s="227"/>
    </row>
    <row r="1645" spans="4:4">
      <c r="D1645" s="227"/>
    </row>
    <row r="1646" spans="4:4">
      <c r="D1646" s="227"/>
    </row>
    <row r="1647" spans="4:4">
      <c r="D1647" s="227"/>
    </row>
    <row r="1648" spans="4:4">
      <c r="D1648" s="227"/>
    </row>
    <row r="1649" spans="4:4">
      <c r="D1649" s="227"/>
    </row>
    <row r="1650" spans="4:4">
      <c r="D1650" s="227"/>
    </row>
    <row r="1651" spans="4:4">
      <c r="D1651" s="227"/>
    </row>
    <row r="1652" spans="4:4">
      <c r="D1652" s="227"/>
    </row>
    <row r="1653" spans="4:4">
      <c r="D1653" s="227"/>
    </row>
    <row r="1654" spans="4:4">
      <c r="D1654" s="227"/>
    </row>
    <row r="1655" spans="4:4">
      <c r="D1655" s="227"/>
    </row>
    <row r="1656" spans="4:4">
      <c r="D1656" s="227"/>
    </row>
    <row r="1657" spans="4:4">
      <c r="D1657" s="227"/>
    </row>
    <row r="1658" spans="4:4">
      <c r="D1658" s="227"/>
    </row>
    <row r="1659" spans="4:4">
      <c r="D1659" s="227"/>
    </row>
    <row r="1660" spans="4:4">
      <c r="D1660" s="227"/>
    </row>
    <row r="1661" spans="4:4">
      <c r="D1661" s="227"/>
    </row>
    <row r="1662" spans="4:4">
      <c r="D1662" s="227"/>
    </row>
    <row r="1663" spans="4:4">
      <c r="D1663" s="227"/>
    </row>
    <row r="1664" spans="4:4">
      <c r="D1664" s="227"/>
    </row>
    <row r="1665" spans="4:4">
      <c r="D1665" s="227"/>
    </row>
    <row r="1666" spans="4:4">
      <c r="D1666" s="227"/>
    </row>
    <row r="1667" spans="4:4">
      <c r="D1667" s="227"/>
    </row>
    <row r="1668" spans="4:4">
      <c r="D1668" s="227"/>
    </row>
    <row r="1669" spans="4:4">
      <c r="D1669" s="227"/>
    </row>
    <row r="1670" spans="4:4">
      <c r="D1670" s="227"/>
    </row>
    <row r="1671" spans="4:4">
      <c r="D1671" s="227"/>
    </row>
    <row r="1672" spans="4:4">
      <c r="D1672" s="227"/>
    </row>
    <row r="1673" spans="4:4">
      <c r="D1673" s="227"/>
    </row>
    <row r="1674" spans="4:4">
      <c r="D1674" s="227"/>
    </row>
    <row r="1675" spans="4:4">
      <c r="D1675" s="227"/>
    </row>
    <row r="1676" spans="4:4">
      <c r="D1676" s="227"/>
    </row>
    <row r="1677" spans="4:4">
      <c r="D1677" s="227"/>
    </row>
    <row r="1678" spans="4:4">
      <c r="D1678" s="227"/>
    </row>
    <row r="1679" spans="4:4">
      <c r="D1679" s="227"/>
    </row>
    <row r="1680" spans="4:4">
      <c r="D1680" s="227"/>
    </row>
    <row r="1681" spans="4:4">
      <c r="D1681" s="227"/>
    </row>
    <row r="1682" spans="4:4">
      <c r="D1682" s="227"/>
    </row>
    <row r="1683" spans="4:4">
      <c r="D1683" s="227"/>
    </row>
    <row r="1684" spans="4:4">
      <c r="D1684" s="227"/>
    </row>
    <row r="1685" spans="4:4">
      <c r="D1685" s="227"/>
    </row>
    <row r="1686" spans="4:4">
      <c r="D1686" s="227"/>
    </row>
    <row r="1687" spans="4:4">
      <c r="D1687" s="227"/>
    </row>
    <row r="1688" spans="4:4">
      <c r="D1688" s="227"/>
    </row>
    <row r="1689" spans="4:4">
      <c r="D1689" s="227"/>
    </row>
    <row r="1690" spans="4:4">
      <c r="D1690" s="227"/>
    </row>
    <row r="1691" spans="4:4">
      <c r="D1691" s="227"/>
    </row>
    <row r="1692" spans="4:4">
      <c r="D1692" s="227"/>
    </row>
    <row r="1693" spans="4:4">
      <c r="D1693" s="227"/>
    </row>
    <row r="1694" spans="4:4">
      <c r="D1694" s="227"/>
    </row>
    <row r="1695" spans="4:4">
      <c r="D1695" s="227"/>
    </row>
    <row r="1696" spans="4:4">
      <c r="D1696" s="227"/>
    </row>
    <row r="1697" spans="4:4">
      <c r="D1697" s="227"/>
    </row>
    <row r="1698" spans="4:4">
      <c r="D1698" s="227"/>
    </row>
    <row r="1699" spans="4:4">
      <c r="D1699" s="227"/>
    </row>
    <row r="1700" spans="4:4">
      <c r="D1700" s="227"/>
    </row>
    <row r="1701" spans="4:4">
      <c r="D1701" s="227"/>
    </row>
    <row r="1702" spans="4:4">
      <c r="D1702" s="227"/>
    </row>
    <row r="1703" spans="4:4">
      <c r="D1703" s="227"/>
    </row>
    <row r="1704" spans="4:4">
      <c r="D1704" s="227"/>
    </row>
    <row r="1705" spans="4:4">
      <c r="D1705" s="227"/>
    </row>
    <row r="1706" spans="4:4">
      <c r="D1706" s="227"/>
    </row>
    <row r="1707" spans="4:4">
      <c r="D1707" s="227"/>
    </row>
    <row r="1708" spans="4:4">
      <c r="D1708" s="227"/>
    </row>
    <row r="1709" spans="4:4">
      <c r="D1709" s="227"/>
    </row>
    <row r="1710" spans="4:4">
      <c r="D1710" s="227"/>
    </row>
    <row r="1711" spans="4:4">
      <c r="D1711" s="227"/>
    </row>
    <row r="1712" spans="4:4">
      <c r="D1712" s="227"/>
    </row>
    <row r="1713" spans="4:4">
      <c r="D1713" s="227"/>
    </row>
    <row r="1714" spans="4:4">
      <c r="D1714" s="227"/>
    </row>
    <row r="1715" spans="4:4">
      <c r="D1715" s="227"/>
    </row>
    <row r="1716" spans="4:4">
      <c r="D1716" s="227"/>
    </row>
    <row r="1717" spans="4:4">
      <c r="D1717" s="227"/>
    </row>
    <row r="1718" spans="4:4">
      <c r="D1718" s="227"/>
    </row>
    <row r="1719" spans="4:4">
      <c r="D1719" s="227"/>
    </row>
    <row r="1720" spans="4:4">
      <c r="D1720" s="227"/>
    </row>
    <row r="1721" spans="4:4">
      <c r="D1721" s="227"/>
    </row>
    <row r="1722" spans="4:4">
      <c r="D1722" s="227"/>
    </row>
    <row r="1723" spans="4:4">
      <c r="D1723" s="227"/>
    </row>
    <row r="1724" spans="4:4">
      <c r="D1724" s="227"/>
    </row>
    <row r="1725" spans="4:4">
      <c r="D1725" s="227"/>
    </row>
    <row r="1726" spans="4:4">
      <c r="D1726" s="227"/>
    </row>
    <row r="1727" spans="4:4">
      <c r="D1727" s="227"/>
    </row>
    <row r="1728" spans="4:4">
      <c r="D1728" s="227"/>
    </row>
    <row r="1729" spans="4:4">
      <c r="D1729" s="227"/>
    </row>
    <row r="1730" spans="4:4">
      <c r="D1730" s="227"/>
    </row>
    <row r="1731" spans="4:4">
      <c r="D1731" s="227"/>
    </row>
    <row r="1732" spans="4:4">
      <c r="D1732" s="227"/>
    </row>
    <row r="1733" spans="4:4">
      <c r="D1733" s="227"/>
    </row>
    <row r="1734" spans="4:4">
      <c r="D1734" s="227"/>
    </row>
    <row r="1735" spans="4:4">
      <c r="D1735" s="227"/>
    </row>
    <row r="1736" spans="4:4">
      <c r="D1736" s="227"/>
    </row>
    <row r="1737" spans="4:4">
      <c r="D1737" s="227"/>
    </row>
    <row r="1738" spans="4:4">
      <c r="D1738" s="227"/>
    </row>
    <row r="1739" spans="4:4">
      <c r="D1739" s="227"/>
    </row>
    <row r="1740" spans="4:4">
      <c r="D1740" s="227"/>
    </row>
    <row r="1741" spans="4:4">
      <c r="D1741" s="227"/>
    </row>
    <row r="1742" spans="4:4">
      <c r="D1742" s="227"/>
    </row>
    <row r="1743" spans="4:4">
      <c r="D1743" s="227"/>
    </row>
    <row r="1744" spans="4:4">
      <c r="D1744" s="227"/>
    </row>
    <row r="1745" spans="4:4">
      <c r="D1745" s="227"/>
    </row>
    <row r="1746" spans="4:4">
      <c r="D1746" s="227"/>
    </row>
    <row r="1747" spans="4:4">
      <c r="D1747" s="227"/>
    </row>
    <row r="1748" spans="4:4">
      <c r="D1748" s="227"/>
    </row>
    <row r="1749" spans="4:4">
      <c r="D1749" s="227"/>
    </row>
    <row r="1750" spans="4:4">
      <c r="D1750" s="227"/>
    </row>
    <row r="1751" spans="4:4">
      <c r="D1751" s="227"/>
    </row>
    <row r="1752" spans="4:4">
      <c r="D1752" s="227"/>
    </row>
    <row r="1753" spans="4:4">
      <c r="D1753" s="227"/>
    </row>
    <row r="1754" spans="4:4">
      <c r="D1754" s="227"/>
    </row>
    <row r="1755" spans="4:4">
      <c r="D1755" s="227"/>
    </row>
    <row r="1756" spans="4:4">
      <c r="D1756" s="227"/>
    </row>
    <row r="1757" spans="4:4">
      <c r="D1757" s="227"/>
    </row>
    <row r="1758" spans="4:4">
      <c r="D1758" s="227"/>
    </row>
    <row r="1759" spans="4:4">
      <c r="D1759" s="227"/>
    </row>
    <row r="1760" spans="4:4">
      <c r="D1760" s="227"/>
    </row>
    <row r="1761" spans="4:4">
      <c r="D1761" s="227"/>
    </row>
    <row r="1762" spans="4:4">
      <c r="D1762" s="227"/>
    </row>
    <row r="1763" spans="4:4">
      <c r="D1763" s="227"/>
    </row>
    <row r="1764" spans="4:4">
      <c r="D1764" s="227"/>
    </row>
    <row r="1765" spans="4:4">
      <c r="D1765" s="227"/>
    </row>
    <row r="1766" spans="4:4">
      <c r="D1766" s="227"/>
    </row>
    <row r="1767" spans="4:4">
      <c r="D1767" s="227"/>
    </row>
    <row r="1768" spans="4:4">
      <c r="D1768" s="227"/>
    </row>
    <row r="1769" spans="4:4">
      <c r="D1769" s="227"/>
    </row>
    <row r="1770" spans="4:4">
      <c r="D1770" s="227"/>
    </row>
    <row r="1771" spans="4:4">
      <c r="D1771" s="227"/>
    </row>
    <row r="1772" spans="4:4">
      <c r="D1772" s="227"/>
    </row>
    <row r="1773" spans="4:4">
      <c r="D1773" s="227"/>
    </row>
    <row r="1774" spans="4:4">
      <c r="D1774" s="227"/>
    </row>
    <row r="1775" spans="4:4">
      <c r="D1775" s="227"/>
    </row>
    <row r="1776" spans="4:4">
      <c r="D1776" s="227"/>
    </row>
    <row r="1777" spans="4:4">
      <c r="D1777" s="227"/>
    </row>
    <row r="1778" spans="4:4">
      <c r="D1778" s="227"/>
    </row>
    <row r="1779" spans="4:4">
      <c r="D1779" s="227"/>
    </row>
    <row r="1780" spans="4:4">
      <c r="D1780" s="227"/>
    </row>
    <row r="1781" spans="4:4">
      <c r="D1781" s="227"/>
    </row>
    <row r="1782" spans="4:4">
      <c r="D1782" s="227"/>
    </row>
    <row r="1783" spans="4:4">
      <c r="D1783" s="227"/>
    </row>
    <row r="1784" spans="4:4">
      <c r="D1784" s="227"/>
    </row>
    <row r="1785" spans="4:4">
      <c r="D1785" s="227"/>
    </row>
    <row r="1786" spans="4:4">
      <c r="D1786" s="227"/>
    </row>
    <row r="1787" spans="4:4">
      <c r="D1787" s="227"/>
    </row>
    <row r="1788" spans="4:4">
      <c r="D1788" s="227"/>
    </row>
    <row r="1789" spans="4:4">
      <c r="D1789" s="227"/>
    </row>
    <row r="1790" spans="4:4">
      <c r="D1790" s="227"/>
    </row>
    <row r="1791" spans="4:4">
      <c r="D1791" s="227"/>
    </row>
    <row r="1792" spans="4:4">
      <c r="D1792" s="227"/>
    </row>
    <row r="1793" spans="4:4">
      <c r="D1793" s="227"/>
    </row>
    <row r="1794" spans="4:4">
      <c r="D1794" s="227"/>
    </row>
    <row r="1795" spans="4:4">
      <c r="D1795" s="227"/>
    </row>
    <row r="1796" spans="4:4">
      <c r="D1796" s="227"/>
    </row>
    <row r="1797" spans="4:4">
      <c r="D1797" s="227"/>
    </row>
    <row r="1798" spans="4:4">
      <c r="D1798" s="227"/>
    </row>
    <row r="1799" spans="4:4">
      <c r="D1799" s="227"/>
    </row>
    <row r="1800" spans="4:4">
      <c r="D1800" s="227"/>
    </row>
    <row r="1801" spans="4:4">
      <c r="D1801" s="227"/>
    </row>
    <row r="1802" spans="4:4">
      <c r="D1802" s="227"/>
    </row>
    <row r="1803" spans="4:4">
      <c r="D1803" s="227"/>
    </row>
    <row r="1804" spans="4:4">
      <c r="D1804" s="227"/>
    </row>
    <row r="1805" spans="4:4">
      <c r="D1805" s="227"/>
    </row>
    <row r="1806" spans="4:4">
      <c r="D1806" s="227"/>
    </row>
    <row r="1807" spans="4:4">
      <c r="D1807" s="227"/>
    </row>
    <row r="1808" spans="4:4">
      <c r="D1808" s="227"/>
    </row>
    <row r="1809" spans="4:4">
      <c r="D1809" s="227"/>
    </row>
    <row r="1810" spans="4:4">
      <c r="D1810" s="227"/>
    </row>
    <row r="1811" spans="4:4">
      <c r="D1811" s="227"/>
    </row>
    <row r="1812" spans="4:4">
      <c r="D1812" s="227"/>
    </row>
    <row r="1813" spans="4:4">
      <c r="D1813" s="227"/>
    </row>
    <row r="1814" spans="4:4">
      <c r="D1814" s="227"/>
    </row>
    <row r="1815" spans="4:4">
      <c r="D1815" s="227"/>
    </row>
    <row r="1816" spans="4:4">
      <c r="D1816" s="227"/>
    </row>
    <row r="1817" spans="4:4">
      <c r="D1817" s="227"/>
    </row>
    <row r="1818" spans="4:4">
      <c r="D1818" s="227"/>
    </row>
    <row r="1819" spans="4:4">
      <c r="D1819" s="227"/>
    </row>
    <row r="1820" spans="4:4">
      <c r="D1820" s="227"/>
    </row>
    <row r="1821" spans="4:4">
      <c r="D1821" s="227"/>
    </row>
    <row r="1822" spans="4:4">
      <c r="D1822" s="227"/>
    </row>
    <row r="1823" spans="4:4">
      <c r="D1823" s="227"/>
    </row>
    <row r="1824" spans="4:4">
      <c r="D1824" s="227"/>
    </row>
    <row r="1825" spans="4:4">
      <c r="D1825" s="227"/>
    </row>
    <row r="1826" spans="4:4">
      <c r="D1826" s="227"/>
    </row>
    <row r="1827" spans="4:4">
      <c r="D1827" s="227"/>
    </row>
    <row r="1828" spans="4:4">
      <c r="D1828" s="227"/>
    </row>
    <row r="1829" spans="4:4">
      <c r="D1829" s="227"/>
    </row>
    <row r="1830" spans="4:4">
      <c r="D1830" s="227"/>
    </row>
    <row r="1831" spans="4:4">
      <c r="D1831" s="227"/>
    </row>
    <row r="1832" spans="4:4">
      <c r="D1832" s="227"/>
    </row>
    <row r="1833" spans="4:4">
      <c r="D1833" s="227"/>
    </row>
    <row r="1834" spans="4:4">
      <c r="D1834" s="227"/>
    </row>
    <row r="1835" spans="4:4">
      <c r="D1835" s="227"/>
    </row>
    <row r="1836" spans="4:4">
      <c r="D1836" s="227"/>
    </row>
    <row r="1837" spans="4:4">
      <c r="D1837" s="227"/>
    </row>
    <row r="1838" spans="4:4">
      <c r="D1838" s="227"/>
    </row>
    <row r="1839" spans="4:4">
      <c r="D1839" s="227"/>
    </row>
    <row r="1840" spans="4:4">
      <c r="D1840" s="227"/>
    </row>
    <row r="1841" spans="4:4">
      <c r="D1841" s="227"/>
    </row>
    <row r="1842" spans="4:4">
      <c r="D1842" s="227"/>
    </row>
    <row r="1843" spans="4:4">
      <c r="D1843" s="227"/>
    </row>
    <row r="1844" spans="4:4">
      <c r="D1844" s="227"/>
    </row>
    <row r="1845" spans="4:4">
      <c r="D1845" s="227"/>
    </row>
    <row r="1846" spans="4:4">
      <c r="D1846" s="227"/>
    </row>
    <row r="1847" spans="4:4">
      <c r="D1847" s="227"/>
    </row>
    <row r="1848" spans="4:4">
      <c r="D1848" s="227"/>
    </row>
    <row r="1849" spans="4:4">
      <c r="D1849" s="227"/>
    </row>
    <row r="1850" spans="4:4">
      <c r="D1850" s="227"/>
    </row>
    <row r="1851" spans="4:4">
      <c r="D1851" s="227"/>
    </row>
    <row r="1852" spans="4:4">
      <c r="D1852" s="227"/>
    </row>
    <row r="1853" spans="4:4">
      <c r="D1853" s="227"/>
    </row>
    <row r="1854" spans="4:4">
      <c r="D1854" s="227"/>
    </row>
    <row r="1855" spans="4:4">
      <c r="D1855" s="227"/>
    </row>
    <row r="1856" spans="4:4">
      <c r="D1856" s="227"/>
    </row>
    <row r="1857" spans="4:4">
      <c r="D1857" s="227"/>
    </row>
    <row r="1858" spans="4:4">
      <c r="D1858" s="227"/>
    </row>
    <row r="1859" spans="4:4">
      <c r="D1859" s="227"/>
    </row>
    <row r="1860" spans="4:4">
      <c r="D1860" s="227"/>
    </row>
    <row r="1861" spans="4:4">
      <c r="D1861" s="227"/>
    </row>
    <row r="1862" spans="4:4">
      <c r="D1862" s="227"/>
    </row>
    <row r="1863" spans="4:4">
      <c r="D1863" s="227"/>
    </row>
    <row r="1864" spans="4:4">
      <c r="D1864" s="227"/>
    </row>
    <row r="1865" spans="4:4">
      <c r="D1865" s="227"/>
    </row>
    <row r="1866" spans="4:4">
      <c r="D1866" s="227"/>
    </row>
    <row r="1867" spans="4:4">
      <c r="D1867" s="227"/>
    </row>
    <row r="1868" spans="4:4">
      <c r="D1868" s="227"/>
    </row>
    <row r="1869" spans="4:4">
      <c r="D1869" s="227"/>
    </row>
    <row r="1870" spans="4:4">
      <c r="D1870" s="227"/>
    </row>
    <row r="1871" spans="4:4">
      <c r="D1871" s="227"/>
    </row>
    <row r="1872" spans="4:4">
      <c r="D1872" s="227"/>
    </row>
    <row r="1873" spans="4:4">
      <c r="D1873" s="227"/>
    </row>
    <row r="1874" spans="4:4">
      <c r="D1874" s="227"/>
    </row>
    <row r="1875" spans="4:4">
      <c r="D1875" s="227"/>
    </row>
    <row r="1876" spans="4:4">
      <c r="D1876" s="227"/>
    </row>
    <row r="1877" spans="4:4">
      <c r="D1877" s="227"/>
    </row>
    <row r="1878" spans="4:4">
      <c r="D1878" s="227"/>
    </row>
    <row r="1879" spans="4:4">
      <c r="D1879" s="227"/>
    </row>
    <row r="1880" spans="4:4">
      <c r="D1880" s="227"/>
    </row>
    <row r="1881" spans="4:4">
      <c r="D1881" s="227"/>
    </row>
    <row r="1882" spans="4:4">
      <c r="D1882" s="227"/>
    </row>
    <row r="1883" spans="4:4">
      <c r="D1883" s="227"/>
    </row>
    <row r="1884" spans="4:4">
      <c r="D1884" s="227"/>
    </row>
    <row r="1885" spans="4:4">
      <c r="D1885" s="227"/>
    </row>
    <row r="1886" spans="4:4">
      <c r="D1886" s="227"/>
    </row>
    <row r="1887" spans="4:4">
      <c r="D1887" s="227"/>
    </row>
    <row r="1888" spans="4:4">
      <c r="D1888" s="227"/>
    </row>
    <row r="1889" spans="4:4">
      <c r="D1889" s="227"/>
    </row>
    <row r="1890" spans="4:4">
      <c r="D1890" s="227"/>
    </row>
    <row r="1891" spans="4:4">
      <c r="D1891" s="227"/>
    </row>
    <row r="1892" spans="4:4">
      <c r="D1892" s="227"/>
    </row>
    <row r="1893" spans="4:4">
      <c r="D1893" s="227"/>
    </row>
    <row r="1894" spans="4:4">
      <c r="D1894" s="227"/>
    </row>
    <row r="1895" spans="4:4">
      <c r="D1895" s="227"/>
    </row>
    <row r="1896" spans="4:4">
      <c r="D1896" s="227"/>
    </row>
    <row r="1897" spans="4:4">
      <c r="D1897" s="227"/>
    </row>
    <row r="1898" spans="4:4">
      <c r="D1898" s="227"/>
    </row>
    <row r="1899" spans="4:4">
      <c r="D1899" s="227"/>
    </row>
    <row r="1900" spans="4:4">
      <c r="D1900" s="227"/>
    </row>
    <row r="1901" spans="4:4">
      <c r="D1901" s="227"/>
    </row>
    <row r="1902" spans="4:4">
      <c r="D1902" s="227"/>
    </row>
    <row r="1903" spans="4:4">
      <c r="D1903" s="227"/>
    </row>
    <row r="1904" spans="4:4">
      <c r="D1904" s="227"/>
    </row>
    <row r="1905" spans="4:4">
      <c r="D1905" s="227"/>
    </row>
    <row r="1906" spans="4:4">
      <c r="D1906" s="227"/>
    </row>
    <row r="1907" spans="4:4">
      <c r="D1907" s="227"/>
    </row>
    <row r="1908" spans="4:4">
      <c r="D1908" s="227"/>
    </row>
    <row r="1909" spans="4:4">
      <c r="D1909" s="227"/>
    </row>
    <row r="1910" spans="4:4">
      <c r="D1910" s="227"/>
    </row>
    <row r="1911" spans="4:4">
      <c r="D1911" s="227"/>
    </row>
    <row r="1912" spans="4:4">
      <c r="D1912" s="227"/>
    </row>
    <row r="1913" spans="4:4">
      <c r="D1913" s="227"/>
    </row>
    <row r="1914" spans="4:4">
      <c r="D1914" s="227"/>
    </row>
    <row r="1915" spans="4:4">
      <c r="D1915" s="227"/>
    </row>
    <row r="1916" spans="4:4">
      <c r="D1916" s="227"/>
    </row>
    <row r="1917" spans="4:4">
      <c r="D1917" s="227"/>
    </row>
    <row r="1918" spans="4:4">
      <c r="D1918" s="227"/>
    </row>
    <row r="1919" spans="4:4">
      <c r="D1919" s="227"/>
    </row>
    <row r="1920" spans="4:4">
      <c r="D1920" s="227"/>
    </row>
    <row r="1921" spans="4:4">
      <c r="D1921" s="227"/>
    </row>
    <row r="1922" spans="4:4">
      <c r="D1922" s="227"/>
    </row>
    <row r="1923" spans="4:4">
      <c r="D1923" s="227"/>
    </row>
    <row r="1924" spans="4:4">
      <c r="D1924" s="227"/>
    </row>
    <row r="1925" spans="4:4">
      <c r="D1925" s="227"/>
    </row>
    <row r="1926" spans="4:4">
      <c r="D1926" s="227"/>
    </row>
    <row r="1927" spans="4:4">
      <c r="D1927" s="227"/>
    </row>
    <row r="1928" spans="4:4">
      <c r="D1928" s="227"/>
    </row>
    <row r="1929" spans="4:4">
      <c r="D1929" s="227"/>
    </row>
    <row r="1930" spans="4:4">
      <c r="D1930" s="227"/>
    </row>
    <row r="1931" spans="4:4">
      <c r="D1931" s="227"/>
    </row>
    <row r="1932" spans="4:4">
      <c r="D1932" s="227"/>
    </row>
    <row r="1933" spans="4:4">
      <c r="D1933" s="227"/>
    </row>
    <row r="1934" spans="4:4">
      <c r="D1934" s="227"/>
    </row>
    <row r="1935" spans="4:4">
      <c r="D1935" s="227"/>
    </row>
    <row r="1936" spans="4:4">
      <c r="D1936" s="227"/>
    </row>
    <row r="1937" spans="4:4">
      <c r="D1937" s="227"/>
    </row>
    <row r="1938" spans="4:4">
      <c r="D1938" s="227"/>
    </row>
    <row r="1939" spans="4:4">
      <c r="D1939" s="227"/>
    </row>
    <row r="1940" spans="4:4">
      <c r="D1940" s="227"/>
    </row>
    <row r="1941" spans="4:4">
      <c r="D1941" s="227"/>
    </row>
    <row r="1942" spans="4:4">
      <c r="D1942" s="227"/>
    </row>
    <row r="1943" spans="4:4">
      <c r="D1943" s="227"/>
    </row>
    <row r="1944" spans="4:4">
      <c r="D1944" s="227"/>
    </row>
    <row r="1945" spans="4:4">
      <c r="D1945" s="227"/>
    </row>
    <row r="1946" spans="4:4">
      <c r="D1946" s="227"/>
    </row>
    <row r="1947" spans="4:4">
      <c r="D1947" s="227"/>
    </row>
    <row r="1948" spans="4:4">
      <c r="D1948" s="227"/>
    </row>
    <row r="1949" spans="4:4">
      <c r="D1949" s="227"/>
    </row>
    <row r="1950" spans="4:4">
      <c r="D1950" s="227"/>
    </row>
    <row r="1951" spans="4:4">
      <c r="D1951" s="227"/>
    </row>
    <row r="1952" spans="4:4">
      <c r="D1952" s="227"/>
    </row>
    <row r="1953" spans="4:4">
      <c r="D1953" s="227"/>
    </row>
    <row r="1954" spans="4:4">
      <c r="D1954" s="227"/>
    </row>
    <row r="1955" spans="4:4">
      <c r="D1955" s="227"/>
    </row>
    <row r="1956" spans="4:4">
      <c r="D1956" s="227"/>
    </row>
    <row r="1957" spans="4:4">
      <c r="D1957" s="227"/>
    </row>
    <row r="1958" spans="4:4">
      <c r="D1958" s="227"/>
    </row>
    <row r="1959" spans="4:4">
      <c r="D1959" s="227"/>
    </row>
    <row r="1960" spans="4:4">
      <c r="D1960" s="227"/>
    </row>
    <row r="1961" spans="4:4">
      <c r="D1961" s="227"/>
    </row>
    <row r="1962" spans="4:4">
      <c r="D1962" s="227"/>
    </row>
    <row r="1963" spans="4:4">
      <c r="D1963" s="227"/>
    </row>
    <row r="1964" spans="4:4">
      <c r="D1964" s="227"/>
    </row>
    <row r="1965" spans="4:4">
      <c r="D1965" s="227"/>
    </row>
    <row r="1966" spans="4:4">
      <c r="D1966" s="227"/>
    </row>
    <row r="1967" spans="4:4">
      <c r="D1967" s="227"/>
    </row>
    <row r="1968" spans="4:4">
      <c r="D1968" s="227"/>
    </row>
    <row r="1969" spans="4:4">
      <c r="D1969" s="227"/>
    </row>
    <row r="1970" spans="4:4">
      <c r="D1970" s="227"/>
    </row>
    <row r="1971" spans="4:4">
      <c r="D1971" s="227"/>
    </row>
    <row r="1972" spans="4:4">
      <c r="D1972" s="227"/>
    </row>
    <row r="1973" spans="4:4">
      <c r="D1973" s="227"/>
    </row>
    <row r="1974" spans="4:4">
      <c r="D1974" s="227"/>
    </row>
    <row r="1975" spans="4:4">
      <c r="D1975" s="227"/>
    </row>
    <row r="1976" spans="4:4">
      <c r="D1976" s="227"/>
    </row>
    <row r="1977" spans="4:4">
      <c r="D1977" s="227"/>
    </row>
    <row r="1978" spans="4:4">
      <c r="D1978" s="227"/>
    </row>
    <row r="1979" spans="4:4">
      <c r="D1979" s="227"/>
    </row>
    <row r="1980" spans="4:4">
      <c r="D1980" s="227"/>
    </row>
    <row r="1981" spans="4:4">
      <c r="D1981" s="227"/>
    </row>
    <row r="1982" spans="4:4">
      <c r="D1982" s="227"/>
    </row>
    <row r="1983" spans="4:4">
      <c r="D1983" s="227"/>
    </row>
    <row r="1984" spans="4:4">
      <c r="D1984" s="227"/>
    </row>
    <row r="1985" spans="4:4">
      <c r="D1985" s="227"/>
    </row>
    <row r="1986" spans="4:4">
      <c r="D1986" s="227"/>
    </row>
    <row r="1987" spans="4:4">
      <c r="D1987" s="227"/>
    </row>
    <row r="1988" spans="4:4">
      <c r="D1988" s="227"/>
    </row>
    <row r="1989" spans="4:4">
      <c r="D1989" s="227"/>
    </row>
    <row r="1990" spans="4:4">
      <c r="D1990" s="227"/>
    </row>
    <row r="1991" spans="4:4">
      <c r="D1991" s="227"/>
    </row>
    <row r="1992" spans="4:4">
      <c r="D1992" s="227"/>
    </row>
    <row r="1993" spans="4:4">
      <c r="D1993" s="227"/>
    </row>
    <row r="1994" spans="4:4">
      <c r="D1994" s="227"/>
    </row>
    <row r="1995" spans="4:4">
      <c r="D1995" s="227"/>
    </row>
    <row r="1996" spans="4:4">
      <c r="D1996" s="227"/>
    </row>
    <row r="1997" spans="4:4">
      <c r="D1997" s="227"/>
    </row>
    <row r="1998" spans="4:4">
      <c r="D1998" s="227"/>
    </row>
    <row r="1999" spans="4:4">
      <c r="D1999" s="227"/>
    </row>
    <row r="2000" spans="4:4">
      <c r="D2000" s="227"/>
    </row>
    <row r="2001" spans="4:4">
      <c r="D2001" s="227"/>
    </row>
    <row r="2002" spans="4:4">
      <c r="D2002" s="227"/>
    </row>
    <row r="2003" spans="4:4">
      <c r="D2003" s="227"/>
    </row>
    <row r="2004" spans="4:4">
      <c r="D2004" s="227"/>
    </row>
    <row r="2005" spans="4:4">
      <c r="D2005" s="227"/>
    </row>
    <row r="2006" spans="4:4">
      <c r="D2006" s="227"/>
    </row>
    <row r="2007" spans="4:4">
      <c r="D2007" s="227"/>
    </row>
    <row r="2008" spans="4:4">
      <c r="D2008" s="227"/>
    </row>
    <row r="2009" spans="4:4">
      <c r="D2009" s="227"/>
    </row>
    <row r="2010" spans="4:4">
      <c r="D2010" s="227"/>
    </row>
    <row r="2011" spans="4:4">
      <c r="D2011" s="227"/>
    </row>
    <row r="2012" spans="4:4">
      <c r="D2012" s="227"/>
    </row>
    <row r="2013" spans="4:4">
      <c r="D2013" s="227"/>
    </row>
    <row r="2014" spans="4:4">
      <c r="D2014" s="227"/>
    </row>
    <row r="2015" spans="4:4">
      <c r="D2015" s="227"/>
    </row>
    <row r="2016" spans="4:4">
      <c r="D2016" s="227"/>
    </row>
    <row r="2017" spans="4:4">
      <c r="D2017" s="227"/>
    </row>
    <row r="2018" spans="4:4">
      <c r="D2018" s="227"/>
    </row>
    <row r="2019" spans="4:4">
      <c r="D2019" s="227"/>
    </row>
    <row r="2020" spans="4:4">
      <c r="D2020" s="227"/>
    </row>
    <row r="2021" spans="4:4">
      <c r="D2021" s="227"/>
    </row>
    <row r="2022" spans="4:4">
      <c r="D2022" s="227"/>
    </row>
    <row r="2023" spans="4:4">
      <c r="D2023" s="227"/>
    </row>
    <row r="2024" spans="4:4">
      <c r="D2024" s="227"/>
    </row>
    <row r="2025" spans="4:4">
      <c r="D2025" s="227"/>
    </row>
    <row r="2026" spans="4:4">
      <c r="D2026" s="227"/>
    </row>
    <row r="2027" spans="4:4">
      <c r="D2027" s="227"/>
    </row>
    <row r="2028" spans="4:4">
      <c r="D2028" s="227"/>
    </row>
    <row r="2029" spans="4:4">
      <c r="D2029" s="227"/>
    </row>
    <row r="2030" spans="4:4">
      <c r="D2030" s="227"/>
    </row>
    <row r="2031" spans="4:4">
      <c r="D2031" s="227"/>
    </row>
    <row r="2032" spans="4:4">
      <c r="D2032" s="227"/>
    </row>
    <row r="2033" spans="4:4">
      <c r="D2033" s="227"/>
    </row>
    <row r="2034" spans="4:4">
      <c r="D2034" s="227"/>
    </row>
    <row r="2035" spans="4:4">
      <c r="D2035" s="227"/>
    </row>
    <row r="2036" spans="4:4">
      <c r="D2036" s="227"/>
    </row>
    <row r="2037" spans="4:4">
      <c r="D2037" s="227"/>
    </row>
    <row r="2038" spans="4:4">
      <c r="D2038" s="227"/>
    </row>
    <row r="2039" spans="4:4">
      <c r="D2039" s="227"/>
    </row>
    <row r="2040" spans="4:4">
      <c r="D2040" s="227"/>
    </row>
    <row r="2041" spans="4:4">
      <c r="D2041" s="227"/>
    </row>
    <row r="2042" spans="4:4">
      <c r="D2042" s="227"/>
    </row>
    <row r="2043" spans="4:4">
      <c r="D2043" s="227"/>
    </row>
    <row r="2044" spans="4:4">
      <c r="D2044" s="227"/>
    </row>
    <row r="2045" spans="4:4">
      <c r="D2045" s="227"/>
    </row>
    <row r="2046" spans="4:4">
      <c r="D2046" s="227"/>
    </row>
    <row r="2047" spans="4:4">
      <c r="D2047" s="227"/>
    </row>
    <row r="2048" spans="4:4">
      <c r="D2048" s="227"/>
    </row>
    <row r="2049" spans="4:4">
      <c r="D2049" s="227"/>
    </row>
    <row r="2050" spans="4:4">
      <c r="D2050" s="227"/>
    </row>
    <row r="2051" spans="4:4">
      <c r="D2051" s="227"/>
    </row>
    <row r="2052" spans="4:4">
      <c r="D2052" s="227"/>
    </row>
    <row r="2053" spans="4:4">
      <c r="D2053" s="227"/>
    </row>
    <row r="2054" spans="4:4">
      <c r="D2054" s="227"/>
    </row>
    <row r="2055" spans="4:4">
      <c r="D2055" s="227"/>
    </row>
    <row r="2056" spans="4:4">
      <c r="D2056" s="227"/>
    </row>
    <row r="2057" spans="4:4">
      <c r="D2057" s="227"/>
    </row>
    <row r="2058" spans="4:4">
      <c r="D2058" s="227"/>
    </row>
    <row r="2059" spans="4:4">
      <c r="D2059" s="227"/>
    </row>
    <row r="2060" spans="4:4">
      <c r="D2060" s="227"/>
    </row>
    <row r="2061" spans="4:4">
      <c r="D2061" s="227"/>
    </row>
    <row r="2062" spans="4:4">
      <c r="D2062" s="227"/>
    </row>
    <row r="2063" spans="4:4">
      <c r="D2063" s="227"/>
    </row>
    <row r="2064" spans="4:4">
      <c r="D2064" s="227"/>
    </row>
    <row r="2065" spans="4:4">
      <c r="D2065" s="227"/>
    </row>
    <row r="2066" spans="4:4">
      <c r="D2066" s="227"/>
    </row>
    <row r="2067" spans="4:4">
      <c r="D2067" s="227"/>
    </row>
    <row r="2068" spans="4:4">
      <c r="D2068" s="227"/>
    </row>
    <row r="2069" spans="4:4">
      <c r="D2069" s="227"/>
    </row>
    <row r="2070" spans="4:4">
      <c r="D2070" s="227"/>
    </row>
    <row r="2071" spans="4:4">
      <c r="D2071" s="227"/>
    </row>
    <row r="2072" spans="4:4">
      <c r="D2072" s="227"/>
    </row>
    <row r="2073" spans="4:4">
      <c r="D2073" s="227"/>
    </row>
    <row r="2074" spans="4:4">
      <c r="D2074" s="227"/>
    </row>
    <row r="2075" spans="4:4">
      <c r="D2075" s="227"/>
    </row>
    <row r="2076" spans="4:4">
      <c r="D2076" s="227"/>
    </row>
    <row r="2077" spans="4:4">
      <c r="D2077" s="227"/>
    </row>
    <row r="2078" spans="4:4">
      <c r="D2078" s="227"/>
    </row>
    <row r="2079" spans="4:4">
      <c r="D2079" s="227"/>
    </row>
    <row r="2080" spans="4:4">
      <c r="D2080" s="227"/>
    </row>
    <row r="2081" spans="4:4">
      <c r="D2081" s="227"/>
    </row>
    <row r="2082" spans="4:4">
      <c r="D2082" s="227"/>
    </row>
    <row r="2083" spans="4:4">
      <c r="D2083" s="227"/>
    </row>
    <row r="2084" spans="4:4">
      <c r="D2084" s="227"/>
    </row>
    <row r="2085" spans="4:4">
      <c r="D2085" s="227"/>
    </row>
    <row r="2086" spans="4:4">
      <c r="D2086" s="227"/>
    </row>
    <row r="2087" spans="4:4">
      <c r="D2087" s="227"/>
    </row>
    <row r="2088" spans="4:4">
      <c r="D2088" s="227"/>
    </row>
    <row r="2089" spans="4:4">
      <c r="D2089" s="227"/>
    </row>
    <row r="2090" spans="4:4">
      <c r="D2090" s="227"/>
    </row>
    <row r="2091" spans="4:4">
      <c r="D2091" s="227"/>
    </row>
    <row r="2092" spans="4:4">
      <c r="D2092" s="227"/>
    </row>
    <row r="2093" spans="4:4">
      <c r="D2093" s="227"/>
    </row>
    <row r="2094" spans="4:4">
      <c r="D2094" s="227"/>
    </row>
    <row r="2095" spans="4:4">
      <c r="D2095" s="227"/>
    </row>
    <row r="2096" spans="4:4">
      <c r="D2096" s="227"/>
    </row>
    <row r="2097" spans="4:4">
      <c r="D2097" s="227"/>
    </row>
    <row r="2098" spans="4:4">
      <c r="D2098" s="227"/>
    </row>
    <row r="2099" spans="4:4">
      <c r="D2099" s="227"/>
    </row>
    <row r="2100" spans="4:4">
      <c r="D2100" s="227"/>
    </row>
    <row r="2101" spans="4:4">
      <c r="D2101" s="227"/>
    </row>
    <row r="2102" spans="4:4">
      <c r="D2102" s="227"/>
    </row>
    <row r="2103" spans="4:4">
      <c r="D2103" s="227"/>
    </row>
    <row r="2104" spans="4:4">
      <c r="D2104" s="227"/>
    </row>
    <row r="2105" spans="4:4">
      <c r="D2105" s="227"/>
    </row>
    <row r="2106" spans="4:4">
      <c r="D2106" s="227"/>
    </row>
    <row r="2107" spans="4:4">
      <c r="D2107" s="227"/>
    </row>
    <row r="2108" spans="4:4">
      <c r="D2108" s="227"/>
    </row>
    <row r="2109" spans="4:4">
      <c r="D2109" s="227"/>
    </row>
    <row r="2110" spans="4:4">
      <c r="D2110" s="227"/>
    </row>
    <row r="2111" spans="4:4">
      <c r="D2111" s="227"/>
    </row>
    <row r="2112" spans="4:4">
      <c r="D2112" s="227"/>
    </row>
    <row r="2113" spans="4:4">
      <c r="D2113" s="227"/>
    </row>
    <row r="2114" spans="4:4">
      <c r="D2114" s="227"/>
    </row>
    <row r="2115" spans="4:4">
      <c r="D2115" s="227"/>
    </row>
    <row r="2116" spans="4:4">
      <c r="D2116" s="227"/>
    </row>
    <row r="2117" spans="4:4">
      <c r="D2117" s="227"/>
    </row>
    <row r="2118" spans="4:4">
      <c r="D2118" s="227"/>
    </row>
    <row r="2119" spans="4:4">
      <c r="D2119" s="227"/>
    </row>
    <row r="2120" spans="4:4">
      <c r="D2120" s="227"/>
    </row>
    <row r="2121" spans="4:4">
      <c r="D2121" s="227"/>
    </row>
    <row r="2122" spans="4:4">
      <c r="D2122" s="227"/>
    </row>
    <row r="2123" spans="4:4">
      <c r="D2123" s="227"/>
    </row>
    <row r="2124" spans="4:4">
      <c r="D2124" s="227"/>
    </row>
    <row r="2125" spans="4:4">
      <c r="D2125" s="227"/>
    </row>
    <row r="2126" spans="4:4">
      <c r="D2126" s="227"/>
    </row>
    <row r="2127" spans="4:4">
      <c r="D2127" s="227"/>
    </row>
    <row r="2128" spans="4:4">
      <c r="D2128" s="227"/>
    </row>
    <row r="2129" spans="4:4">
      <c r="D2129" s="227"/>
    </row>
    <row r="2130" spans="4:4">
      <c r="D2130" s="227"/>
    </row>
    <row r="2131" spans="4:4">
      <c r="D2131" s="227"/>
    </row>
    <row r="2132" spans="4:4">
      <c r="D2132" s="227"/>
    </row>
    <row r="2133" spans="4:4">
      <c r="D2133" s="227"/>
    </row>
    <row r="2134" spans="4:4">
      <c r="D2134" s="227"/>
    </row>
    <row r="2135" spans="4:4">
      <c r="D2135" s="227"/>
    </row>
    <row r="2136" spans="4:4">
      <c r="D2136" s="227"/>
    </row>
    <row r="2137" spans="4:4">
      <c r="D2137" s="227"/>
    </row>
    <row r="2138" spans="4:4">
      <c r="D2138" s="227"/>
    </row>
    <row r="2139" spans="4:4">
      <c r="D2139" s="227"/>
    </row>
    <row r="2140" spans="4:4">
      <c r="D2140" s="227"/>
    </row>
    <row r="2141" spans="4:4">
      <c r="D2141" s="227"/>
    </row>
    <row r="2142" spans="4:4">
      <c r="D2142" s="227"/>
    </row>
    <row r="2143" spans="4:4">
      <c r="D2143" s="227"/>
    </row>
    <row r="2144" spans="4:4">
      <c r="D2144" s="227"/>
    </row>
    <row r="2145" spans="4:4">
      <c r="D2145" s="227"/>
    </row>
    <row r="2146" spans="4:4">
      <c r="D2146" s="227"/>
    </row>
    <row r="2147" spans="4:4">
      <c r="D2147" s="227"/>
    </row>
    <row r="2148" spans="4:4">
      <c r="D2148" s="227"/>
    </row>
    <row r="2149" spans="4:4">
      <c r="D2149" s="227"/>
    </row>
    <row r="2150" spans="4:4">
      <c r="D2150" s="227"/>
    </row>
    <row r="2151" spans="4:4">
      <c r="D2151" s="227"/>
    </row>
    <row r="2152" spans="4:4">
      <c r="D2152" s="227"/>
    </row>
    <row r="2153" spans="4:4">
      <c r="D2153" s="227"/>
    </row>
    <row r="2154" spans="4:4">
      <c r="D2154" s="227"/>
    </row>
    <row r="2155" spans="4:4">
      <c r="D2155" s="227"/>
    </row>
    <row r="2156" spans="4:4">
      <c r="D2156" s="227"/>
    </row>
    <row r="2157" spans="4:4">
      <c r="D2157" s="227"/>
    </row>
    <row r="2158" spans="4:4">
      <c r="D2158" s="227"/>
    </row>
    <row r="2159" spans="4:4">
      <c r="D2159" s="227"/>
    </row>
    <row r="2160" spans="4:4">
      <c r="D2160" s="227"/>
    </row>
    <row r="2161" spans="4:4">
      <c r="D2161" s="227"/>
    </row>
    <row r="2162" spans="4:4">
      <c r="D2162" s="227"/>
    </row>
    <row r="2163" spans="4:4">
      <c r="D2163" s="227"/>
    </row>
    <row r="2164" spans="4:4">
      <c r="D2164" s="227"/>
    </row>
    <row r="2165" spans="4:4">
      <c r="D2165" s="227"/>
    </row>
    <row r="2166" spans="4:4">
      <c r="D2166" s="227"/>
    </row>
    <row r="2167" spans="4:4">
      <c r="D2167" s="227"/>
    </row>
    <row r="2168" spans="4:4">
      <c r="D2168" s="227"/>
    </row>
    <row r="2169" spans="4:4">
      <c r="D2169" s="227"/>
    </row>
    <row r="2170" spans="4:4">
      <c r="D2170" s="227"/>
    </row>
    <row r="2171" spans="4:4">
      <c r="D2171" s="227"/>
    </row>
    <row r="2172" spans="4:4">
      <c r="D2172" s="227"/>
    </row>
    <row r="2173" spans="4:4">
      <c r="D2173" s="227"/>
    </row>
    <row r="2174" spans="4:4">
      <c r="D2174" s="227"/>
    </row>
    <row r="2175" spans="4:4">
      <c r="D2175" s="227"/>
    </row>
    <row r="2176" spans="4:4">
      <c r="D2176" s="227"/>
    </row>
    <row r="2177" spans="4:4">
      <c r="D2177" s="227"/>
    </row>
    <row r="2178" spans="4:4">
      <c r="D2178" s="227"/>
    </row>
    <row r="2179" spans="4:4">
      <c r="D2179" s="227"/>
    </row>
    <row r="2180" spans="4:4">
      <c r="D2180" s="227"/>
    </row>
    <row r="2181" spans="4:4">
      <c r="D2181" s="227"/>
    </row>
    <row r="2182" spans="4:4">
      <c r="D2182" s="227"/>
    </row>
    <row r="2183" spans="4:4">
      <c r="D2183" s="227"/>
    </row>
    <row r="2184" spans="4:4">
      <c r="D2184" s="227"/>
    </row>
    <row r="2185" spans="4:4">
      <c r="D2185" s="227"/>
    </row>
    <row r="2186" spans="4:4">
      <c r="D2186" s="227"/>
    </row>
    <row r="2187" spans="4:4">
      <c r="D2187" s="227"/>
    </row>
    <row r="2188" spans="4:4">
      <c r="D2188" s="227"/>
    </row>
    <row r="2189" spans="4:4">
      <c r="D2189" s="227"/>
    </row>
    <row r="2190" spans="4:4">
      <c r="D2190" s="227"/>
    </row>
    <row r="2191" spans="4:4">
      <c r="D2191" s="227"/>
    </row>
    <row r="2192" spans="4:4">
      <c r="D2192" s="227"/>
    </row>
    <row r="2193" spans="4:4">
      <c r="D2193" s="227"/>
    </row>
    <row r="2194" spans="4:4">
      <c r="D2194" s="227"/>
    </row>
    <row r="2195" spans="4:4">
      <c r="D2195" s="227"/>
    </row>
    <row r="2196" spans="4:4">
      <c r="D2196" s="227"/>
    </row>
    <row r="2197" spans="4:4">
      <c r="D2197" s="227"/>
    </row>
    <row r="2198" spans="4:4">
      <c r="D2198" s="227"/>
    </row>
    <row r="2199" spans="4:4">
      <c r="D2199" s="227"/>
    </row>
    <row r="2200" spans="4:4">
      <c r="D2200" s="227"/>
    </row>
    <row r="2201" spans="4:4">
      <c r="D2201" s="227"/>
    </row>
    <row r="2202" spans="4:4">
      <c r="D2202" s="227"/>
    </row>
    <row r="2203" spans="4:4">
      <c r="D2203" s="227"/>
    </row>
    <row r="2204" spans="4:4">
      <c r="D2204" s="227"/>
    </row>
    <row r="2205" spans="4:4">
      <c r="D2205" s="227"/>
    </row>
    <row r="2206" spans="4:4">
      <c r="D2206" s="227"/>
    </row>
    <row r="2207" spans="4:4">
      <c r="D2207" s="227"/>
    </row>
    <row r="2208" spans="4:4">
      <c r="D2208" s="227"/>
    </row>
    <row r="2209" spans="4:4">
      <c r="D2209" s="227"/>
    </row>
    <row r="2210" spans="4:4">
      <c r="D2210" s="227"/>
    </row>
    <row r="2211" spans="4:4">
      <c r="D2211" s="227"/>
    </row>
    <row r="2212" spans="4:4">
      <c r="D2212" s="227"/>
    </row>
    <row r="2213" spans="4:4">
      <c r="D2213" s="227"/>
    </row>
    <row r="2214" spans="4:4">
      <c r="D2214" s="227"/>
    </row>
    <row r="2215" spans="4:4">
      <c r="D2215" s="227"/>
    </row>
    <row r="2216" spans="4:4">
      <c r="D2216" s="227"/>
    </row>
    <row r="2217" spans="4:4">
      <c r="D2217" s="227"/>
    </row>
    <row r="2218" spans="4:4">
      <c r="D2218" s="227"/>
    </row>
    <row r="2219" spans="4:4">
      <c r="D2219" s="227"/>
    </row>
    <row r="2220" spans="4:4">
      <c r="D2220" s="227"/>
    </row>
    <row r="2221" spans="4:4">
      <c r="D2221" s="227"/>
    </row>
    <row r="2222" spans="4:4">
      <c r="D2222" s="227"/>
    </row>
    <row r="2223" spans="4:4">
      <c r="D2223" s="227"/>
    </row>
    <row r="2224" spans="4:4">
      <c r="D2224" s="227"/>
    </row>
    <row r="2225" spans="4:4">
      <c r="D2225" s="227"/>
    </row>
    <row r="2226" spans="4:4">
      <c r="D2226" s="227"/>
    </row>
    <row r="2227" spans="4:4">
      <c r="D2227" s="227"/>
    </row>
    <row r="2228" spans="4:4">
      <c r="D2228" s="227"/>
    </row>
    <row r="2229" spans="4:4">
      <c r="D2229" s="227"/>
    </row>
    <row r="2230" spans="4:4">
      <c r="D2230" s="227"/>
    </row>
    <row r="2231" spans="4:4">
      <c r="D2231" s="227"/>
    </row>
    <row r="2232" spans="4:4">
      <c r="D2232" s="227"/>
    </row>
    <row r="2233" spans="4:4">
      <c r="D2233" s="227"/>
    </row>
    <row r="2234" spans="4:4">
      <c r="D2234" s="227"/>
    </row>
    <row r="2235" spans="4:4">
      <c r="D2235" s="227"/>
    </row>
    <row r="2236" spans="4:4">
      <c r="D2236" s="227"/>
    </row>
    <row r="2237" spans="4:4">
      <c r="D2237" s="227"/>
    </row>
    <row r="2238" spans="4:4">
      <c r="D2238" s="227"/>
    </row>
    <row r="2239" spans="4:4">
      <c r="D2239" s="227"/>
    </row>
    <row r="2240" spans="4:4">
      <c r="D2240" s="227"/>
    </row>
    <row r="2241" spans="4:4">
      <c r="D2241" s="227"/>
    </row>
    <row r="2242" spans="4:4">
      <c r="D2242" s="227"/>
    </row>
    <row r="2243" spans="4:4">
      <c r="D2243" s="227"/>
    </row>
    <row r="2244" spans="4:4">
      <c r="D2244" s="227"/>
    </row>
    <row r="2245" spans="4:4">
      <c r="D2245" s="227"/>
    </row>
    <row r="2246" spans="4:4">
      <c r="D2246" s="227"/>
    </row>
    <row r="2247" spans="4:4">
      <c r="D2247" s="227"/>
    </row>
    <row r="2248" spans="4:4">
      <c r="D2248" s="227"/>
    </row>
    <row r="2249" spans="4:4">
      <c r="D2249" s="227"/>
    </row>
    <row r="2250" spans="4:4">
      <c r="D2250" s="227"/>
    </row>
    <row r="2251" spans="4:4">
      <c r="D2251" s="227"/>
    </row>
    <row r="2252" spans="4:4">
      <c r="D2252" s="227"/>
    </row>
    <row r="2253" spans="4:4">
      <c r="D2253" s="227"/>
    </row>
    <row r="2254" spans="4:4">
      <c r="D2254" s="227"/>
    </row>
    <row r="2255" spans="4:4">
      <c r="D2255" s="227"/>
    </row>
    <row r="2256" spans="4:4">
      <c r="D2256" s="227"/>
    </row>
    <row r="2257" spans="4:4">
      <c r="D2257" s="227"/>
    </row>
    <row r="2258" spans="4:4">
      <c r="D2258" s="227"/>
    </row>
    <row r="2259" spans="4:4">
      <c r="D2259" s="227"/>
    </row>
    <row r="2260" spans="4:4">
      <c r="D2260" s="227"/>
    </row>
    <row r="2261" spans="4:4">
      <c r="D2261" s="227"/>
    </row>
    <row r="2262" spans="4:4">
      <c r="D2262" s="227"/>
    </row>
    <row r="2263" spans="4:4">
      <c r="D2263" s="227"/>
    </row>
    <row r="2264" spans="4:4">
      <c r="D2264" s="227"/>
    </row>
    <row r="2265" spans="4:4">
      <c r="D2265" s="227"/>
    </row>
    <row r="2266" spans="4:4">
      <c r="D2266" s="227"/>
    </row>
    <row r="2267" spans="4:4">
      <c r="D2267" s="227"/>
    </row>
    <row r="2268" spans="4:4">
      <c r="D2268" s="227"/>
    </row>
    <row r="2269" spans="4:4">
      <c r="D2269" s="227"/>
    </row>
    <row r="2270" spans="4:4">
      <c r="D2270" s="227"/>
    </row>
    <row r="2271" spans="4:4">
      <c r="D2271" s="227"/>
    </row>
    <row r="2272" spans="4:4">
      <c r="D2272" s="227"/>
    </row>
    <row r="2273" spans="4:4">
      <c r="D2273" s="227"/>
    </row>
    <row r="2274" spans="4:4">
      <c r="D2274" s="227"/>
    </row>
    <row r="2275" spans="4:4">
      <c r="D2275" s="227"/>
    </row>
    <row r="2276" spans="4:4">
      <c r="D2276" s="227"/>
    </row>
    <row r="2277" spans="4:4">
      <c r="D2277" s="227"/>
    </row>
    <row r="2278" spans="4:4">
      <c r="D2278" s="227"/>
    </row>
    <row r="2279" spans="4:4">
      <c r="D2279" s="227"/>
    </row>
    <row r="2280" spans="4:4">
      <c r="D2280" s="227"/>
    </row>
    <row r="2281" spans="4:4">
      <c r="D2281" s="227"/>
    </row>
    <row r="2282" spans="4:4">
      <c r="D2282" s="227"/>
    </row>
    <row r="2283" spans="4:4">
      <c r="D2283" s="227"/>
    </row>
    <row r="2284" spans="4:4">
      <c r="D2284" s="227"/>
    </row>
    <row r="2285" spans="4:4">
      <c r="D2285" s="227"/>
    </row>
    <row r="2286" spans="4:4">
      <c r="D2286" s="227"/>
    </row>
    <row r="2287" spans="4:4">
      <c r="D2287" s="227"/>
    </row>
    <row r="2288" spans="4:4">
      <c r="D2288" s="227"/>
    </row>
    <row r="2289" spans="4:4">
      <c r="D2289" s="227"/>
    </row>
    <row r="2290" spans="4:4">
      <c r="D2290" s="227"/>
    </row>
    <row r="2291" spans="4:4">
      <c r="D2291" s="227"/>
    </row>
    <row r="2292" spans="4:4">
      <c r="D2292" s="227"/>
    </row>
    <row r="2293" spans="4:4">
      <c r="D2293" s="227"/>
    </row>
    <row r="2294" spans="4:4">
      <c r="D2294" s="227"/>
    </row>
    <row r="2295" spans="4:4">
      <c r="D2295" s="227"/>
    </row>
    <row r="2296" spans="4:4">
      <c r="D2296" s="227"/>
    </row>
    <row r="2297" spans="4:4">
      <c r="D2297" s="227"/>
    </row>
    <row r="2298" spans="4:4">
      <c r="D2298" s="227"/>
    </row>
    <row r="2299" spans="4:4">
      <c r="D2299" s="227"/>
    </row>
    <row r="2300" spans="4:4">
      <c r="D2300" s="227"/>
    </row>
    <row r="2301" spans="4:4">
      <c r="D2301" s="227"/>
    </row>
    <row r="2302" spans="4:4">
      <c r="D2302" s="227"/>
    </row>
    <row r="2303" spans="4:4">
      <c r="D2303" s="227"/>
    </row>
    <row r="2304" spans="4:4">
      <c r="D2304" s="227"/>
    </row>
    <row r="2305" spans="4:4">
      <c r="D2305" s="227"/>
    </row>
    <row r="2306" spans="4:4">
      <c r="D2306" s="227"/>
    </row>
    <row r="2307" spans="4:4">
      <c r="D2307" s="227"/>
    </row>
    <row r="2308" spans="4:4">
      <c r="D2308" s="227"/>
    </row>
    <row r="2309" spans="4:4">
      <c r="D2309" s="227"/>
    </row>
    <row r="2310" spans="4:4">
      <c r="D2310" s="227"/>
    </row>
    <row r="2311" spans="4:4">
      <c r="D2311" s="227"/>
    </row>
    <row r="2312" spans="4:4">
      <c r="D2312" s="227"/>
    </row>
    <row r="2313" spans="4:4">
      <c r="D2313" s="227"/>
    </row>
    <row r="2314" spans="4:4">
      <c r="D2314" s="227"/>
    </row>
    <row r="2315" spans="4:4">
      <c r="D2315" s="227"/>
    </row>
    <row r="2316" spans="4:4">
      <c r="D2316" s="227"/>
    </row>
    <row r="2317" spans="4:4">
      <c r="D2317" s="227"/>
    </row>
    <row r="2318" spans="4:4">
      <c r="D2318" s="227"/>
    </row>
    <row r="2319" spans="4:4">
      <c r="D2319" s="227"/>
    </row>
    <row r="2320" spans="4:4">
      <c r="D2320" s="227"/>
    </row>
    <row r="2321" spans="4:4">
      <c r="D2321" s="227"/>
    </row>
    <row r="2322" spans="4:4">
      <c r="D2322" s="227"/>
    </row>
    <row r="2323" spans="4:4">
      <c r="D2323" s="227"/>
    </row>
    <row r="2324" spans="4:4">
      <c r="D2324" s="227"/>
    </row>
    <row r="2325" spans="4:4">
      <c r="D2325" s="227"/>
    </row>
    <row r="2326" spans="4:4">
      <c r="D2326" s="227"/>
    </row>
    <row r="2327" spans="4:4">
      <c r="D2327" s="227"/>
    </row>
    <row r="2328" spans="4:4">
      <c r="D2328" s="227"/>
    </row>
    <row r="2329" spans="4:4">
      <c r="D2329" s="227"/>
    </row>
    <row r="2330" spans="4:4">
      <c r="D2330" s="227"/>
    </row>
    <row r="2331" spans="4:4">
      <c r="D2331" s="227"/>
    </row>
    <row r="2332" spans="4:4">
      <c r="D2332" s="227"/>
    </row>
    <row r="2333" spans="4:4">
      <c r="D2333" s="227"/>
    </row>
    <row r="2334" spans="4:4">
      <c r="D2334" s="227"/>
    </row>
    <row r="2335" spans="4:4">
      <c r="D2335" s="227"/>
    </row>
    <row r="2336" spans="4:4">
      <c r="D2336" s="227"/>
    </row>
    <row r="2337" spans="4:4">
      <c r="D2337" s="227"/>
    </row>
    <row r="2338" spans="4:4">
      <c r="D2338" s="227"/>
    </row>
    <row r="2339" spans="4:4">
      <c r="D2339" s="227"/>
    </row>
    <row r="2340" spans="4:4">
      <c r="D2340" s="227"/>
    </row>
    <row r="2341" spans="4:4">
      <c r="D2341" s="227"/>
    </row>
    <row r="2342" spans="4:4">
      <c r="D2342" s="227"/>
    </row>
    <row r="2343" spans="4:4">
      <c r="D2343" s="227"/>
    </row>
    <row r="2344" spans="4:4">
      <c r="D2344" s="227"/>
    </row>
    <row r="2345" spans="4:4">
      <c r="D2345" s="227"/>
    </row>
    <row r="2346" spans="4:4">
      <c r="D2346" s="227"/>
    </row>
    <row r="2347" spans="4:4">
      <c r="D2347" s="227"/>
    </row>
    <row r="2348" spans="4:4">
      <c r="D2348" s="227"/>
    </row>
    <row r="2349" spans="4:4">
      <c r="D2349" s="227"/>
    </row>
    <row r="2350" spans="4:4">
      <c r="D2350" s="227"/>
    </row>
    <row r="2351" spans="4:4">
      <c r="D2351" s="227"/>
    </row>
    <row r="2352" spans="4:4">
      <c r="D2352" s="227"/>
    </row>
    <row r="2353" spans="4:4">
      <c r="D2353" s="227"/>
    </row>
    <row r="2354" spans="4:4">
      <c r="D2354" s="227"/>
    </row>
    <row r="2355" spans="4:4">
      <c r="D2355" s="227"/>
    </row>
    <row r="2356" spans="4:4">
      <c r="D2356" s="227"/>
    </row>
    <row r="2357" spans="4:4">
      <c r="D2357" s="227"/>
    </row>
    <row r="2358" spans="4:4">
      <c r="D2358" s="227"/>
    </row>
    <row r="2359" spans="4:4">
      <c r="D2359" s="227"/>
    </row>
    <row r="2360" spans="4:4">
      <c r="D2360" s="227"/>
    </row>
    <row r="2361" spans="4:4">
      <c r="D2361" s="227"/>
    </row>
    <row r="2362" spans="4:4">
      <c r="D2362" s="227"/>
    </row>
    <row r="2363" spans="4:4">
      <c r="D2363" s="227"/>
    </row>
    <row r="2364" spans="4:4">
      <c r="D2364" s="227"/>
    </row>
    <row r="2365" spans="4:4">
      <c r="D2365" s="227"/>
    </row>
    <row r="2366" spans="4:4">
      <c r="D2366" s="227"/>
    </row>
    <row r="2367" spans="4:4">
      <c r="D2367" s="227"/>
    </row>
    <row r="2368" spans="4:4">
      <c r="D2368" s="227"/>
    </row>
    <row r="2369" spans="4:4">
      <c r="D2369" s="227"/>
    </row>
    <row r="2370" spans="4:4">
      <c r="D2370" s="227"/>
    </row>
    <row r="2371" spans="4:4">
      <c r="D2371" s="227"/>
    </row>
    <row r="2372" spans="4:4">
      <c r="D2372" s="227"/>
    </row>
    <row r="2373" spans="4:4">
      <c r="D2373" s="227"/>
    </row>
    <row r="2374" spans="4:4">
      <c r="D2374" s="227"/>
    </row>
    <row r="2375" spans="4:4">
      <c r="D2375" s="227"/>
    </row>
    <row r="2376" spans="4:4">
      <c r="D2376" s="227"/>
    </row>
    <row r="2377" spans="4:4">
      <c r="D2377" s="227"/>
    </row>
    <row r="2378" spans="4:4">
      <c r="D2378" s="227"/>
    </row>
    <row r="2379" spans="4:4">
      <c r="D2379" s="227"/>
    </row>
    <row r="2380" spans="4:4">
      <c r="D2380" s="227"/>
    </row>
    <row r="2381" spans="4:4">
      <c r="D2381" s="227"/>
    </row>
    <row r="2382" spans="4:4">
      <c r="D2382" s="227"/>
    </row>
    <row r="2383" spans="4:4">
      <c r="D2383" s="227"/>
    </row>
    <row r="2384" spans="4:4">
      <c r="D2384" s="227"/>
    </row>
    <row r="2385" spans="4:4">
      <c r="D2385" s="227"/>
    </row>
    <row r="2386" spans="4:4">
      <c r="D2386" s="227"/>
    </row>
    <row r="2387" spans="4:4">
      <c r="D2387" s="227"/>
    </row>
    <row r="2388" spans="4:4">
      <c r="D2388" s="227"/>
    </row>
    <row r="2389" spans="4:4">
      <c r="D2389" s="227"/>
    </row>
    <row r="2390" spans="4:4">
      <c r="D2390" s="227"/>
    </row>
    <row r="2391" spans="4:4">
      <c r="D2391" s="227"/>
    </row>
    <row r="2392" spans="4:4">
      <c r="D2392" s="227"/>
    </row>
    <row r="2393" spans="4:4">
      <c r="D2393" s="227"/>
    </row>
    <row r="2394" spans="4:4">
      <c r="D2394" s="227"/>
    </row>
    <row r="2395" spans="4:4">
      <c r="D2395" s="227"/>
    </row>
    <row r="2396" spans="4:4">
      <c r="D2396" s="227"/>
    </row>
    <row r="2397" spans="4:4">
      <c r="D2397" s="227"/>
    </row>
    <row r="2398" spans="4:4">
      <c r="D2398" s="227"/>
    </row>
    <row r="2399" spans="4:4">
      <c r="D2399" s="227"/>
    </row>
    <row r="2400" spans="4:4">
      <c r="D2400" s="227"/>
    </row>
    <row r="2401" spans="4:4">
      <c r="D2401" s="227"/>
    </row>
    <row r="2402" spans="4:4">
      <c r="D2402" s="227"/>
    </row>
    <row r="2403" spans="4:4">
      <c r="D2403" s="227"/>
    </row>
    <row r="2404" spans="4:4">
      <c r="D2404" s="227"/>
    </row>
    <row r="2405" spans="4:4">
      <c r="D2405" s="227"/>
    </row>
    <row r="2406" spans="4:4">
      <c r="D2406" s="227"/>
    </row>
    <row r="2407" spans="4:4">
      <c r="D2407" s="227"/>
    </row>
    <row r="2408" spans="4:4">
      <c r="D2408" s="227"/>
    </row>
    <row r="2409" spans="4:4">
      <c r="D2409" s="227"/>
    </row>
    <row r="2410" spans="4:4">
      <c r="D2410" s="227"/>
    </row>
    <row r="2411" spans="4:4">
      <c r="D2411" s="227"/>
    </row>
    <row r="2412" spans="4:4">
      <c r="D2412" s="227"/>
    </row>
    <row r="2413" spans="4:4">
      <c r="D2413" s="227"/>
    </row>
    <row r="2414" spans="4:4">
      <c r="D2414" s="227"/>
    </row>
    <row r="2415" spans="4:4">
      <c r="D2415" s="227"/>
    </row>
    <row r="2416" spans="4:4">
      <c r="D2416" s="227"/>
    </row>
    <row r="2417" spans="4:4">
      <c r="D2417" s="227"/>
    </row>
    <row r="2418" spans="4:4">
      <c r="D2418" s="227"/>
    </row>
    <row r="2419" spans="4:4">
      <c r="D2419" s="227"/>
    </row>
    <row r="2420" spans="4:4">
      <c r="D2420" s="227"/>
    </row>
    <row r="2421" spans="4:4">
      <c r="D2421" s="227"/>
    </row>
    <row r="2422" spans="4:4">
      <c r="D2422" s="227"/>
    </row>
    <row r="2423" spans="4:4">
      <c r="D2423" s="227"/>
    </row>
    <row r="2424" spans="4:4">
      <c r="D2424" s="227"/>
    </row>
    <row r="2425" spans="4:4">
      <c r="D2425" s="227"/>
    </row>
    <row r="2426" spans="4:4">
      <c r="D2426" s="227"/>
    </row>
    <row r="2427" spans="4:4">
      <c r="D2427" s="227"/>
    </row>
    <row r="2428" spans="4:4">
      <c r="D2428" s="227"/>
    </row>
    <row r="2429" spans="4:4">
      <c r="D2429" s="227"/>
    </row>
    <row r="2430" spans="4:4">
      <c r="D2430" s="227"/>
    </row>
    <row r="2431" spans="4:4">
      <c r="D2431" s="227"/>
    </row>
    <row r="2432" spans="4:4">
      <c r="D2432" s="227"/>
    </row>
    <row r="2433" spans="4:4">
      <c r="D2433" s="227"/>
    </row>
    <row r="2434" spans="4:4">
      <c r="D2434" s="227"/>
    </row>
    <row r="2435" spans="4:4">
      <c r="D2435" s="227"/>
    </row>
    <row r="2436" spans="4:4">
      <c r="D2436" s="227"/>
    </row>
    <row r="2437" spans="4:4">
      <c r="D2437" s="227"/>
    </row>
    <row r="2438" spans="4:4">
      <c r="D2438" s="227"/>
    </row>
    <row r="2439" spans="4:4">
      <c r="D2439" s="227"/>
    </row>
    <row r="2440" spans="4:4">
      <c r="D2440" s="227"/>
    </row>
    <row r="2441" spans="4:4">
      <c r="D2441" s="227"/>
    </row>
    <row r="2442" spans="4:4">
      <c r="D2442" s="227"/>
    </row>
    <row r="2443" spans="4:4">
      <c r="D2443" s="227"/>
    </row>
    <row r="2444" spans="4:4">
      <c r="D2444" s="227"/>
    </row>
    <row r="2445" spans="4:4">
      <c r="D2445" s="227"/>
    </row>
    <row r="2446" spans="4:4">
      <c r="D2446" s="227"/>
    </row>
    <row r="2447" spans="4:4">
      <c r="D2447" s="227"/>
    </row>
    <row r="2448" spans="4:4">
      <c r="D2448" s="227"/>
    </row>
    <row r="2449" spans="4:4">
      <c r="D2449" s="227"/>
    </row>
    <row r="2450" spans="4:4">
      <c r="D2450" s="227"/>
    </row>
    <row r="2451" spans="4:4">
      <c r="D2451" s="227"/>
    </row>
    <row r="2452" spans="4:4">
      <c r="D2452" s="227"/>
    </row>
    <row r="2453" spans="4:4">
      <c r="D2453" s="227"/>
    </row>
    <row r="2454" spans="4:4">
      <c r="D2454" s="227"/>
    </row>
    <row r="2455" spans="4:4">
      <c r="D2455" s="227"/>
    </row>
    <row r="2456" spans="4:4">
      <c r="D2456" s="227"/>
    </row>
    <row r="2457" spans="4:4">
      <c r="D2457" s="227"/>
    </row>
    <row r="2458" spans="4:4">
      <c r="D2458" s="227"/>
    </row>
    <row r="2459" spans="4:4">
      <c r="D2459" s="227"/>
    </row>
    <row r="2460" spans="4:4">
      <c r="D2460" s="227"/>
    </row>
    <row r="2461" spans="4:4">
      <c r="D2461" s="227"/>
    </row>
    <row r="2462" spans="4:4">
      <c r="D2462" s="227"/>
    </row>
    <row r="2463" spans="4:4">
      <c r="D2463" s="227"/>
    </row>
    <row r="2464" spans="4:4">
      <c r="D2464" s="227"/>
    </row>
    <row r="2465" spans="4:4">
      <c r="D2465" s="227"/>
    </row>
    <row r="2466" spans="4:4">
      <c r="D2466" s="227"/>
    </row>
    <row r="2467" spans="4:4">
      <c r="D2467" s="227"/>
    </row>
    <row r="2468" spans="4:4">
      <c r="D2468" s="227"/>
    </row>
    <row r="2469" spans="4:4">
      <c r="D2469" s="227"/>
    </row>
    <row r="2470" spans="4:4">
      <c r="D2470" s="227"/>
    </row>
    <row r="2471" spans="4:4">
      <c r="D2471" s="227"/>
    </row>
    <row r="2472" spans="4:4">
      <c r="D2472" s="227"/>
    </row>
    <row r="2473" spans="4:4">
      <c r="D2473" s="227"/>
    </row>
    <row r="2474" spans="4:4">
      <c r="D2474" s="227"/>
    </row>
    <row r="2475" spans="4:4">
      <c r="D2475" s="227"/>
    </row>
    <row r="2476" spans="4:4">
      <c r="D2476" s="227"/>
    </row>
    <row r="2477" spans="4:4">
      <c r="D2477" s="227"/>
    </row>
    <row r="2478" spans="4:4">
      <c r="D2478" s="227"/>
    </row>
    <row r="2479" spans="4:4">
      <c r="D2479" s="227"/>
    </row>
    <row r="2480" spans="4:4">
      <c r="D2480" s="227"/>
    </row>
    <row r="2481" spans="4:4">
      <c r="D2481" s="227"/>
    </row>
    <row r="2482" spans="4:4">
      <c r="D2482" s="227"/>
    </row>
    <row r="2483" spans="4:4">
      <c r="D2483" s="227"/>
    </row>
    <row r="2484" spans="4:4">
      <c r="D2484" s="227"/>
    </row>
    <row r="2485" spans="4:4">
      <c r="D2485" s="227"/>
    </row>
    <row r="2486" spans="4:4">
      <c r="D2486" s="227"/>
    </row>
    <row r="2487" spans="4:4">
      <c r="D2487" s="227"/>
    </row>
    <row r="2488" spans="4:4">
      <c r="D2488" s="227"/>
    </row>
    <row r="2489" spans="4:4">
      <c r="D2489" s="227"/>
    </row>
    <row r="2490" spans="4:4">
      <c r="D2490" s="227"/>
    </row>
    <row r="2491" spans="4:4">
      <c r="D2491" s="227"/>
    </row>
    <row r="2492" spans="4:4">
      <c r="D2492" s="227"/>
    </row>
    <row r="2493" spans="4:4">
      <c r="D2493" s="227"/>
    </row>
    <row r="2494" spans="4:4">
      <c r="D2494" s="227"/>
    </row>
    <row r="2495" spans="4:4">
      <c r="D2495" s="227"/>
    </row>
    <row r="2496" spans="4:4">
      <c r="D2496" s="227"/>
    </row>
    <row r="2497" spans="4:4">
      <c r="D2497" s="227"/>
    </row>
    <row r="2498" spans="4:4">
      <c r="D2498" s="227"/>
    </row>
    <row r="2499" spans="4:4">
      <c r="D2499" s="227"/>
    </row>
    <row r="2500" spans="4:4">
      <c r="D2500" s="227"/>
    </row>
    <row r="2501" spans="4:4">
      <c r="D2501" s="227"/>
    </row>
    <row r="2502" spans="4:4">
      <c r="D2502" s="227"/>
    </row>
    <row r="2503" spans="4:4">
      <c r="D2503" s="227"/>
    </row>
    <row r="2504" spans="4:4">
      <c r="D2504" s="227"/>
    </row>
    <row r="2505" spans="4:4">
      <c r="D2505" s="227"/>
    </row>
    <row r="2506" spans="4:4">
      <c r="D2506" s="227"/>
    </row>
    <row r="2507" spans="4:4">
      <c r="D2507" s="227"/>
    </row>
    <row r="2508" spans="4:4">
      <c r="D2508" s="227"/>
    </row>
    <row r="2509" spans="4:4">
      <c r="D2509" s="227"/>
    </row>
    <row r="2510" spans="4:4">
      <c r="D2510" s="227"/>
    </row>
    <row r="2511" spans="4:4">
      <c r="D2511" s="227"/>
    </row>
    <row r="2512" spans="4:4">
      <c r="D2512" s="227"/>
    </row>
    <row r="2513" spans="4:4">
      <c r="D2513" s="227"/>
    </row>
    <row r="2514" spans="4:4">
      <c r="D2514" s="227"/>
    </row>
    <row r="2515" spans="4:4">
      <c r="D2515" s="227"/>
    </row>
    <row r="2516" spans="4:4">
      <c r="D2516" s="227"/>
    </row>
    <row r="2517" spans="4:4">
      <c r="D2517" s="227"/>
    </row>
    <row r="2518" spans="4:4">
      <c r="D2518" s="227"/>
    </row>
    <row r="2519" spans="4:4">
      <c r="D2519" s="227"/>
    </row>
    <row r="2520" spans="4:4">
      <c r="D2520" s="227"/>
    </row>
    <row r="2521" spans="4:4">
      <c r="D2521" s="227"/>
    </row>
    <row r="2522" spans="4:4">
      <c r="D2522" s="227"/>
    </row>
    <row r="2523" spans="4:4">
      <c r="D2523" s="227"/>
    </row>
    <row r="2524" spans="4:4">
      <c r="D2524" s="227"/>
    </row>
    <row r="2525" spans="4:4">
      <c r="D2525" s="227"/>
    </row>
    <row r="2526" spans="4:4">
      <c r="D2526" s="227"/>
    </row>
    <row r="2527" spans="4:4">
      <c r="D2527" s="227"/>
    </row>
    <row r="2528" spans="4:4">
      <c r="D2528" s="227"/>
    </row>
    <row r="2529" spans="4:4">
      <c r="D2529" s="227"/>
    </row>
    <row r="2530" spans="4:4">
      <c r="D2530" s="227"/>
    </row>
    <row r="2531" spans="4:4">
      <c r="D2531" s="227"/>
    </row>
    <row r="2532" spans="4:4">
      <c r="D2532" s="227"/>
    </row>
    <row r="2533" spans="4:4">
      <c r="D2533" s="227"/>
    </row>
    <row r="2534" spans="4:4">
      <c r="D2534" s="227"/>
    </row>
    <row r="2535" spans="4:4">
      <c r="D2535" s="227"/>
    </row>
    <row r="2536" spans="4:4">
      <c r="D2536" s="227"/>
    </row>
    <row r="2537" spans="4:4">
      <c r="D2537" s="227"/>
    </row>
    <row r="2538" spans="4:4">
      <c r="D2538" s="227"/>
    </row>
    <row r="2539" spans="4:4">
      <c r="D2539" s="227"/>
    </row>
    <row r="2540" spans="4:4">
      <c r="D2540" s="227"/>
    </row>
    <row r="2541" spans="4:4">
      <c r="D2541" s="227"/>
    </row>
    <row r="2542" spans="4:4">
      <c r="D2542" s="227"/>
    </row>
    <row r="2543" spans="4:4">
      <c r="D2543" s="227"/>
    </row>
    <row r="2544" spans="4:4">
      <c r="D2544" s="227"/>
    </row>
    <row r="2545" spans="4:4">
      <c r="D2545" s="227"/>
    </row>
    <row r="2546" spans="4:4">
      <c r="D2546" s="227"/>
    </row>
    <row r="2547" spans="4:4">
      <c r="D2547" s="227"/>
    </row>
    <row r="2548" spans="4:4">
      <c r="D2548" s="227"/>
    </row>
    <row r="2549" spans="4:4">
      <c r="D2549" s="227"/>
    </row>
    <row r="2550" spans="4:4">
      <c r="D2550" s="227"/>
    </row>
    <row r="2551" spans="4:4">
      <c r="D2551" s="227"/>
    </row>
    <row r="2552" spans="4:4">
      <c r="D2552" s="227"/>
    </row>
    <row r="2553" spans="4:4">
      <c r="D2553" s="227"/>
    </row>
    <row r="2554" spans="4:4">
      <c r="D2554" s="227"/>
    </row>
    <row r="2555" spans="4:4">
      <c r="D2555" s="227"/>
    </row>
    <row r="2556" spans="4:4">
      <c r="D2556" s="227"/>
    </row>
    <row r="2557" spans="4:4">
      <c r="D2557" s="227"/>
    </row>
    <row r="2558" spans="4:4">
      <c r="D2558" s="227"/>
    </row>
    <row r="2559" spans="4:4">
      <c r="D2559" s="227"/>
    </row>
    <row r="2560" spans="4:4">
      <c r="D2560" s="227"/>
    </row>
    <row r="2561" spans="4:4">
      <c r="D2561" s="227"/>
    </row>
    <row r="2562" spans="4:4">
      <c r="D2562" s="227"/>
    </row>
    <row r="2563" spans="4:4">
      <c r="D2563" s="227"/>
    </row>
    <row r="2564" spans="4:4">
      <c r="D2564" s="227"/>
    </row>
    <row r="2565" spans="4:4">
      <c r="D2565" s="227"/>
    </row>
    <row r="2566" spans="4:4">
      <c r="D2566" s="227"/>
    </row>
    <row r="2567" spans="4:4">
      <c r="D2567" s="227"/>
    </row>
    <row r="2568" spans="4:4">
      <c r="D2568" s="227"/>
    </row>
    <row r="2569" spans="4:4">
      <c r="D2569" s="227"/>
    </row>
    <row r="2570" spans="4:4">
      <c r="D2570" s="227"/>
    </row>
    <row r="2571" spans="4:4">
      <c r="D2571" s="227"/>
    </row>
    <row r="2572" spans="4:4">
      <c r="D2572" s="227"/>
    </row>
    <row r="2573" spans="4:4">
      <c r="D2573" s="227"/>
    </row>
    <row r="2574" spans="4:4">
      <c r="D2574" s="227"/>
    </row>
    <row r="2575" spans="4:4">
      <c r="D2575" s="227"/>
    </row>
    <row r="2576" spans="4:4">
      <c r="D2576" s="227"/>
    </row>
    <row r="2577" spans="4:4">
      <c r="D2577" s="227"/>
    </row>
    <row r="2578" spans="4:4">
      <c r="D2578" s="227"/>
    </row>
    <row r="2579" spans="4:4">
      <c r="D2579" s="227"/>
    </row>
    <row r="2580" spans="4:4">
      <c r="D2580" s="227"/>
    </row>
    <row r="2581" spans="4:4">
      <c r="D2581" s="227"/>
    </row>
    <row r="2582" spans="4:4">
      <c r="D2582" s="227"/>
    </row>
    <row r="2583" spans="4:4">
      <c r="D2583" s="227"/>
    </row>
    <row r="2584" spans="4:4">
      <c r="D2584" s="227"/>
    </row>
    <row r="2585" spans="4:4">
      <c r="D2585" s="227"/>
    </row>
    <row r="2586" spans="4:4">
      <c r="D2586" s="227"/>
    </row>
    <row r="2587" spans="4:4">
      <c r="D2587" s="227"/>
    </row>
    <row r="2588" spans="4:4">
      <c r="D2588" s="227"/>
    </row>
    <row r="2589" spans="4:4">
      <c r="D2589" s="227"/>
    </row>
    <row r="2590" spans="4:4">
      <c r="D2590" s="227"/>
    </row>
    <row r="2591" spans="4:4">
      <c r="D2591" s="227"/>
    </row>
    <row r="2592" spans="4:4">
      <c r="D2592" s="227"/>
    </row>
    <row r="2593" spans="4:4">
      <c r="D2593" s="227"/>
    </row>
    <row r="2594" spans="4:4">
      <c r="D2594" s="227"/>
    </row>
    <row r="2595" spans="4:4">
      <c r="D2595" s="227"/>
    </row>
    <row r="2596" spans="4:4">
      <c r="D2596" s="227"/>
    </row>
    <row r="2597" spans="4:4">
      <c r="D2597" s="227"/>
    </row>
    <row r="2598" spans="4:4">
      <c r="D2598" s="227"/>
    </row>
    <row r="2599" spans="4:4">
      <c r="D2599" s="227"/>
    </row>
    <row r="2600" spans="4:4">
      <c r="D2600" s="227"/>
    </row>
    <row r="2601" spans="4:4">
      <c r="D2601" s="227"/>
    </row>
    <row r="2602" spans="4:4">
      <c r="D2602" s="227"/>
    </row>
    <row r="2603" spans="4:4">
      <c r="D2603" s="227"/>
    </row>
    <row r="2604" spans="4:4">
      <c r="D2604" s="227"/>
    </row>
    <row r="2605" spans="4:4">
      <c r="D2605" s="227"/>
    </row>
    <row r="2606" spans="4:4">
      <c r="D2606" s="227"/>
    </row>
    <row r="2607" spans="4:4">
      <c r="D2607" s="227"/>
    </row>
    <row r="2608" spans="4:4">
      <c r="D2608" s="227"/>
    </row>
    <row r="2609" spans="4:4">
      <c r="D2609" s="227"/>
    </row>
    <row r="2610" spans="4:4">
      <c r="D2610" s="227"/>
    </row>
    <row r="2611" spans="4:4">
      <c r="D2611" s="227"/>
    </row>
    <row r="2612" spans="4:4">
      <c r="D2612" s="227"/>
    </row>
    <row r="2613" spans="4:4">
      <c r="D2613" s="227"/>
    </row>
    <row r="2614" spans="4:4">
      <c r="D2614" s="227"/>
    </row>
    <row r="2615" spans="4:4">
      <c r="D2615" s="227"/>
    </row>
    <row r="2616" spans="4:4">
      <c r="D2616" s="227"/>
    </row>
    <row r="2617" spans="4:4">
      <c r="D2617" s="227"/>
    </row>
    <row r="2618" spans="4:4">
      <c r="D2618" s="227"/>
    </row>
    <row r="2619" spans="4:4">
      <c r="D2619" s="227"/>
    </row>
    <row r="2620" spans="4:4">
      <c r="D2620" s="227"/>
    </row>
    <row r="2621" spans="4:4">
      <c r="D2621" s="227"/>
    </row>
    <row r="2622" spans="4:4">
      <c r="D2622" s="227"/>
    </row>
    <row r="2623" spans="4:4">
      <c r="D2623" s="227"/>
    </row>
    <row r="2624" spans="4:4">
      <c r="D2624" s="227"/>
    </row>
    <row r="2625" spans="4:4">
      <c r="D2625" s="227"/>
    </row>
    <row r="2626" spans="4:4">
      <c r="D2626" s="227"/>
    </row>
    <row r="2627" spans="4:4">
      <c r="D2627" s="227"/>
    </row>
    <row r="2628" spans="4:4">
      <c r="D2628" s="227"/>
    </row>
    <row r="2629" spans="4:4">
      <c r="D2629" s="227"/>
    </row>
    <row r="2630" spans="4:4">
      <c r="D2630" s="227"/>
    </row>
    <row r="2631" spans="4:4">
      <c r="D2631" s="227"/>
    </row>
    <row r="2632" spans="4:4">
      <c r="D2632" s="227"/>
    </row>
    <row r="2633" spans="4:4">
      <c r="D2633" s="227"/>
    </row>
    <row r="2634" spans="4:4">
      <c r="D2634" s="227"/>
    </row>
    <row r="2635" spans="4:4">
      <c r="D2635" s="227"/>
    </row>
    <row r="2636" spans="4:4">
      <c r="D2636" s="227"/>
    </row>
    <row r="2637" spans="4:4">
      <c r="D2637" s="227"/>
    </row>
    <row r="2638" spans="4:4">
      <c r="D2638" s="227"/>
    </row>
    <row r="2639" spans="4:4">
      <c r="D2639" s="227"/>
    </row>
    <row r="2640" spans="4:4">
      <c r="D2640" s="227"/>
    </row>
    <row r="2641" spans="4:4">
      <c r="D2641" s="227"/>
    </row>
    <row r="2642" spans="4:4">
      <c r="D2642" s="227"/>
    </row>
    <row r="2643" spans="4:4">
      <c r="D2643" s="227"/>
    </row>
    <row r="2644" spans="4:4">
      <c r="D2644" s="227"/>
    </row>
    <row r="2645" spans="4:4">
      <c r="D2645" s="227"/>
    </row>
    <row r="2646" spans="4:4">
      <c r="D2646" s="227"/>
    </row>
    <row r="2647" spans="4:4">
      <c r="D2647" s="227"/>
    </row>
    <row r="2648" spans="4:4">
      <c r="D2648" s="227"/>
    </row>
    <row r="2649" spans="4:4">
      <c r="D2649" s="227"/>
    </row>
    <row r="2650" spans="4:4">
      <c r="D2650" s="227"/>
    </row>
    <row r="2651" spans="4:4">
      <c r="D2651" s="227"/>
    </row>
    <row r="2652" spans="4:4">
      <c r="D2652" s="227"/>
    </row>
    <row r="2653" spans="4:4">
      <c r="D2653" s="227"/>
    </row>
    <row r="2654" spans="4:4">
      <c r="D2654" s="227"/>
    </row>
    <row r="2655" spans="4:4">
      <c r="D2655" s="227"/>
    </row>
    <row r="2656" spans="4:4">
      <c r="D2656" s="227"/>
    </row>
    <row r="2657" spans="4:4">
      <c r="D2657" s="227"/>
    </row>
    <row r="2658" spans="4:4">
      <c r="D2658" s="227"/>
    </row>
    <row r="2659" spans="4:4">
      <c r="D2659" s="227"/>
    </row>
    <row r="2660" spans="4:4">
      <c r="D2660" s="227"/>
    </row>
    <row r="2661" spans="4:4">
      <c r="D2661" s="227"/>
    </row>
    <row r="2662" spans="4:4">
      <c r="D2662" s="227"/>
    </row>
    <row r="2663" spans="4:4">
      <c r="D2663" s="227"/>
    </row>
    <row r="2664" spans="4:4">
      <c r="D2664" s="227"/>
    </row>
    <row r="2665" spans="4:4">
      <c r="D2665" s="227"/>
    </row>
    <row r="2666" spans="4:4">
      <c r="D2666" s="227"/>
    </row>
    <row r="2667" spans="4:4">
      <c r="D2667" s="227"/>
    </row>
    <row r="2668" spans="4:4">
      <c r="D2668" s="227"/>
    </row>
    <row r="2669" spans="4:4">
      <c r="D2669" s="227"/>
    </row>
    <row r="2670" spans="4:4">
      <c r="D2670" s="227"/>
    </row>
    <row r="2671" spans="4:4">
      <c r="D2671" s="227"/>
    </row>
    <row r="2672" spans="4:4">
      <c r="D2672" s="227"/>
    </row>
    <row r="2673" spans="4:4">
      <c r="D2673" s="227"/>
    </row>
    <row r="2674" spans="4:4">
      <c r="D2674" s="227"/>
    </row>
    <row r="2675" spans="4:4">
      <c r="D2675" s="227"/>
    </row>
    <row r="2676" spans="4:4">
      <c r="D2676" s="227"/>
    </row>
    <row r="2677" spans="4:4">
      <c r="D2677" s="227"/>
    </row>
    <row r="2678" spans="4:4">
      <c r="D2678" s="227"/>
    </row>
    <row r="2679" spans="4:4">
      <c r="D2679" s="227"/>
    </row>
    <row r="2680" spans="4:4">
      <c r="D2680" s="227"/>
    </row>
    <row r="2681" spans="4:4">
      <c r="D2681" s="227"/>
    </row>
    <row r="2682" spans="4:4">
      <c r="D2682" s="227"/>
    </row>
    <row r="2683" spans="4:4">
      <c r="D2683" s="227"/>
    </row>
    <row r="2684" spans="4:4">
      <c r="D2684" s="227"/>
    </row>
    <row r="2685" spans="4:4">
      <c r="D2685" s="227"/>
    </row>
    <row r="2686" spans="4:4">
      <c r="D2686" s="227"/>
    </row>
    <row r="2687" spans="4:4">
      <c r="D2687" s="227"/>
    </row>
    <row r="2688" spans="4:4">
      <c r="D2688" s="227"/>
    </row>
    <row r="2689" spans="4:4">
      <c r="D2689" s="227"/>
    </row>
    <row r="2690" spans="4:4">
      <c r="D2690" s="227"/>
    </row>
    <row r="2691" spans="4:4">
      <c r="D2691" s="227"/>
    </row>
    <row r="2692" spans="4:4">
      <c r="D2692" s="227"/>
    </row>
    <row r="2693" spans="4:4">
      <c r="D2693" s="227"/>
    </row>
    <row r="2694" spans="4:4">
      <c r="D2694" s="227"/>
    </row>
    <row r="2695" spans="4:4">
      <c r="D2695" s="227"/>
    </row>
    <row r="2696" spans="4:4">
      <c r="D2696" s="227"/>
    </row>
    <row r="2697" spans="4:4">
      <c r="D2697" s="227"/>
    </row>
    <row r="2698" spans="4:4">
      <c r="D2698" s="227"/>
    </row>
    <row r="2699" spans="4:4">
      <c r="D2699" s="227"/>
    </row>
    <row r="2700" spans="4:4">
      <c r="D2700" s="227"/>
    </row>
    <row r="2701" spans="4:4">
      <c r="D2701" s="227"/>
    </row>
    <row r="2702" spans="4:4">
      <c r="D2702" s="227"/>
    </row>
    <row r="2703" spans="4:4">
      <c r="D2703" s="227"/>
    </row>
    <row r="2704" spans="4:4">
      <c r="D2704" s="227"/>
    </row>
    <row r="2705" spans="4:4">
      <c r="D2705" s="227"/>
    </row>
    <row r="2706" spans="4:4">
      <c r="D2706" s="227"/>
    </row>
    <row r="2707" spans="4:4">
      <c r="D2707" s="227"/>
    </row>
    <row r="2708" spans="4:4">
      <c r="D2708" s="227"/>
    </row>
    <row r="2709" spans="4:4">
      <c r="D2709" s="227"/>
    </row>
    <row r="2710" spans="4:4">
      <c r="D2710" s="227"/>
    </row>
    <row r="2711" spans="4:4">
      <c r="D2711" s="227"/>
    </row>
    <row r="2712" spans="4:4">
      <c r="D2712" s="227"/>
    </row>
    <row r="2713" spans="4:4">
      <c r="D2713" s="227"/>
    </row>
    <row r="2714" spans="4:4">
      <c r="D2714" s="227"/>
    </row>
    <row r="2715" spans="4:4">
      <c r="D2715" s="227"/>
    </row>
    <row r="2716" spans="4:4">
      <c r="D2716" s="227"/>
    </row>
    <row r="2717" spans="4:4">
      <c r="D2717" s="227"/>
    </row>
    <row r="2718" spans="4:4">
      <c r="D2718" s="227"/>
    </row>
    <row r="2719" spans="4:4">
      <c r="D2719" s="227"/>
    </row>
    <row r="2720" spans="4:4">
      <c r="D2720" s="227"/>
    </row>
    <row r="2721" spans="4:4">
      <c r="D2721" s="227"/>
    </row>
    <row r="2722" spans="4:4">
      <c r="D2722" s="227"/>
    </row>
    <row r="2723" spans="4:4">
      <c r="D2723" s="227"/>
    </row>
    <row r="2724" spans="4:4">
      <c r="D2724" s="227"/>
    </row>
    <row r="2725" spans="4:4">
      <c r="D2725" s="227"/>
    </row>
    <row r="2726" spans="4:4">
      <c r="D2726" s="227"/>
    </row>
    <row r="2727" spans="4:4">
      <c r="D2727" s="227"/>
    </row>
    <row r="2728" spans="4:4">
      <c r="D2728" s="227"/>
    </row>
    <row r="2729" spans="4:4">
      <c r="D2729" s="227"/>
    </row>
    <row r="2730" spans="4:4">
      <c r="D2730" s="227"/>
    </row>
    <row r="2731" spans="4:4">
      <c r="D2731" s="227"/>
    </row>
    <row r="2732" spans="4:4">
      <c r="D2732" s="227"/>
    </row>
    <row r="2733" spans="4:4">
      <c r="D2733" s="227"/>
    </row>
    <row r="2734" spans="4:4">
      <c r="D2734" s="227"/>
    </row>
    <row r="2735" spans="4:4">
      <c r="D2735" s="227"/>
    </row>
    <row r="2736" spans="4:4">
      <c r="D2736" s="227"/>
    </row>
    <row r="2737" spans="4:4">
      <c r="D2737" s="227"/>
    </row>
    <row r="2738" spans="4:4">
      <c r="D2738" s="227"/>
    </row>
    <row r="2739" spans="4:4">
      <c r="D2739" s="227"/>
    </row>
    <row r="2740" spans="4:4">
      <c r="D2740" s="227"/>
    </row>
    <row r="2741" spans="4:4">
      <c r="D2741" s="227"/>
    </row>
    <row r="2742" spans="4:4">
      <c r="D2742" s="227"/>
    </row>
    <row r="2743" spans="4:4">
      <c r="D2743" s="227"/>
    </row>
    <row r="2744" spans="4:4">
      <c r="D2744" s="227"/>
    </row>
    <row r="2745" spans="4:4">
      <c r="D2745" s="227"/>
    </row>
    <row r="2746" spans="4:4">
      <c r="D2746" s="227"/>
    </row>
    <row r="2747" spans="4:4">
      <c r="D2747" s="227"/>
    </row>
    <row r="2748" spans="4:4">
      <c r="D2748" s="227"/>
    </row>
    <row r="2749" spans="4:4">
      <c r="D2749" s="227"/>
    </row>
    <row r="2750" spans="4:4">
      <c r="D2750" s="227"/>
    </row>
    <row r="2751" spans="4:4">
      <c r="D2751" s="227"/>
    </row>
    <row r="2752" spans="4:4">
      <c r="D2752" s="227"/>
    </row>
    <row r="2753" spans="4:4">
      <c r="D2753" s="227"/>
    </row>
    <row r="2754" spans="4:4">
      <c r="D2754" s="227"/>
    </row>
    <row r="2755" spans="4:4">
      <c r="D2755" s="227"/>
    </row>
    <row r="2756" spans="4:4">
      <c r="D2756" s="227"/>
    </row>
    <row r="2757" spans="4:4">
      <c r="D2757" s="227"/>
    </row>
    <row r="2758" spans="4:4">
      <c r="D2758" s="227"/>
    </row>
    <row r="2759" spans="4:4">
      <c r="D2759" s="227"/>
    </row>
    <row r="2760" spans="4:4">
      <c r="D2760" s="227"/>
    </row>
    <row r="2761" spans="4:4">
      <c r="D2761" s="227"/>
    </row>
    <row r="2762" spans="4:4">
      <c r="D2762" s="227"/>
    </row>
    <row r="2763" spans="4:4">
      <c r="D2763" s="227"/>
    </row>
    <row r="2764" spans="4:4">
      <c r="D2764" s="227"/>
    </row>
    <row r="2765" spans="4:4">
      <c r="D2765" s="227"/>
    </row>
    <row r="2766" spans="4:4">
      <c r="D2766" s="227"/>
    </row>
    <row r="2767" spans="4:4">
      <c r="D2767" s="227"/>
    </row>
    <row r="2768" spans="4:4">
      <c r="D2768" s="227"/>
    </row>
    <row r="2769" spans="4:4">
      <c r="D2769" s="227"/>
    </row>
    <row r="2770" spans="4:4">
      <c r="D2770" s="227"/>
    </row>
    <row r="2771" spans="4:4">
      <c r="D2771" s="227"/>
    </row>
    <row r="2772" spans="4:4">
      <c r="D2772" s="227"/>
    </row>
    <row r="2773" spans="4:4">
      <c r="D2773" s="227"/>
    </row>
    <row r="2774" spans="4:4">
      <c r="D2774" s="227"/>
    </row>
    <row r="2775" spans="4:4">
      <c r="D2775" s="227"/>
    </row>
    <row r="2776" spans="4:4">
      <c r="D2776" s="227"/>
    </row>
    <row r="2777" spans="4:4">
      <c r="D2777" s="227"/>
    </row>
    <row r="2778" spans="4:4">
      <c r="D2778" s="227"/>
    </row>
    <row r="2779" spans="4:4">
      <c r="D2779" s="227"/>
    </row>
    <row r="2780" spans="4:4">
      <c r="D2780" s="227"/>
    </row>
    <row r="2781" spans="4:4">
      <c r="D2781" s="227"/>
    </row>
    <row r="2782" spans="4:4">
      <c r="D2782" s="227"/>
    </row>
    <row r="2783" spans="4:4">
      <c r="D2783" s="227"/>
    </row>
    <row r="2784" spans="4:4">
      <c r="D2784" s="227"/>
    </row>
    <row r="2785" spans="4:4">
      <c r="D2785" s="227"/>
    </row>
    <row r="2786" spans="4:4">
      <c r="D2786" s="227"/>
    </row>
    <row r="2787" spans="4:4">
      <c r="D2787" s="227"/>
    </row>
    <row r="2788" spans="4:4">
      <c r="D2788" s="227"/>
    </row>
    <row r="2789" spans="4:4">
      <c r="D2789" s="227"/>
    </row>
    <row r="2790" spans="4:4">
      <c r="D2790" s="227"/>
    </row>
    <row r="2791" spans="4:4">
      <c r="D2791" s="227"/>
    </row>
    <row r="2792" spans="4:4">
      <c r="D2792" s="227"/>
    </row>
    <row r="2793" spans="4:4">
      <c r="D2793" s="227"/>
    </row>
    <row r="2794" spans="4:4">
      <c r="D2794" s="227"/>
    </row>
    <row r="2795" spans="4:4">
      <c r="D2795" s="227"/>
    </row>
    <row r="2796" spans="4:4">
      <c r="D2796" s="227"/>
    </row>
    <row r="2797" spans="4:4">
      <c r="D2797" s="227"/>
    </row>
    <row r="2798" spans="4:4">
      <c r="D2798" s="227"/>
    </row>
    <row r="2799" spans="4:4">
      <c r="D2799" s="227"/>
    </row>
    <row r="2800" spans="4:4">
      <c r="D2800" s="227"/>
    </row>
    <row r="2801" spans="4:4">
      <c r="D2801" s="227"/>
    </row>
    <row r="2802" spans="4:4">
      <c r="D2802" s="227"/>
    </row>
    <row r="2803" spans="4:4">
      <c r="D2803" s="227"/>
    </row>
    <row r="2804" spans="4:4">
      <c r="D2804" s="227"/>
    </row>
    <row r="2805" spans="4:4">
      <c r="D2805" s="227"/>
    </row>
    <row r="2806" spans="4:4">
      <c r="D2806" s="227"/>
    </row>
    <row r="2807" spans="4:4">
      <c r="D2807" s="227"/>
    </row>
    <row r="2808" spans="4:4">
      <c r="D2808" s="227"/>
    </row>
    <row r="2809" spans="4:4">
      <c r="D2809" s="227"/>
    </row>
    <row r="2810" spans="4:4">
      <c r="D2810" s="227"/>
    </row>
    <row r="2811" spans="4:4">
      <c r="D2811" s="227"/>
    </row>
    <row r="2812" spans="4:4">
      <c r="D2812" s="227"/>
    </row>
    <row r="2813" spans="4:4">
      <c r="D2813" s="227"/>
    </row>
    <row r="2814" spans="4:4">
      <c r="D2814" s="227"/>
    </row>
    <row r="2815" spans="4:4">
      <c r="D2815" s="227"/>
    </row>
    <row r="2816" spans="4:4">
      <c r="D2816" s="227"/>
    </row>
    <row r="2817" spans="4:4">
      <c r="D2817" s="227"/>
    </row>
    <row r="2818" spans="4:4">
      <c r="D2818" s="227"/>
    </row>
    <row r="2819" spans="4:4">
      <c r="D2819" s="227"/>
    </row>
    <row r="2820" spans="4:4">
      <c r="D2820" s="227"/>
    </row>
    <row r="2821" spans="4:4">
      <c r="D2821" s="227"/>
    </row>
    <row r="2822" spans="4:4">
      <c r="D2822" s="227"/>
    </row>
    <row r="2823" spans="4:4">
      <c r="D2823" s="227"/>
    </row>
    <row r="2824" spans="4:4">
      <c r="D2824" s="227"/>
    </row>
    <row r="2825" spans="4:4">
      <c r="D2825" s="227"/>
    </row>
    <row r="2826" spans="4:4">
      <c r="D2826" s="227"/>
    </row>
    <row r="2827" spans="4:4">
      <c r="D2827" s="227"/>
    </row>
    <row r="2828" spans="4:4">
      <c r="D2828" s="227"/>
    </row>
    <row r="2829" spans="4:4">
      <c r="D2829" s="227"/>
    </row>
    <row r="2830" spans="4:4">
      <c r="D2830" s="227"/>
    </row>
    <row r="2831" spans="4:4">
      <c r="D2831" s="227"/>
    </row>
    <row r="2832" spans="4:4">
      <c r="D2832" s="227"/>
    </row>
    <row r="2833" spans="4:4">
      <c r="D2833" s="227"/>
    </row>
    <row r="2834" spans="4:4">
      <c r="D2834" s="227"/>
    </row>
    <row r="2835" spans="4:4">
      <c r="D2835" s="227"/>
    </row>
    <row r="2836" spans="4:4">
      <c r="D2836" s="227"/>
    </row>
    <row r="2837" spans="4:4">
      <c r="D2837" s="227"/>
    </row>
    <row r="2838" spans="4:4">
      <c r="D2838" s="227"/>
    </row>
    <row r="2839" spans="4:4">
      <c r="D2839" s="227"/>
    </row>
    <row r="2840" spans="4:4">
      <c r="D2840" s="227"/>
    </row>
    <row r="2841" spans="4:4">
      <c r="D2841" s="227"/>
    </row>
    <row r="2842" spans="4:4">
      <c r="D2842" s="227"/>
    </row>
    <row r="2843" spans="4:4">
      <c r="D2843" s="227"/>
    </row>
    <row r="2844" spans="4:4">
      <c r="D2844" s="227"/>
    </row>
    <row r="2845" spans="4:4">
      <c r="D2845" s="227"/>
    </row>
    <row r="2846" spans="4:4">
      <c r="D2846" s="227"/>
    </row>
    <row r="2847" spans="4:4">
      <c r="D2847" s="227"/>
    </row>
    <row r="2848" spans="4:4">
      <c r="D2848" s="227"/>
    </row>
    <row r="2849" spans="4:4">
      <c r="D2849" s="227"/>
    </row>
    <row r="2850" spans="4:4">
      <c r="D2850" s="227"/>
    </row>
    <row r="2851" spans="4:4">
      <c r="D2851" s="227"/>
    </row>
    <row r="2852" spans="4:4">
      <c r="D2852" s="227"/>
    </row>
    <row r="2853" spans="4:4">
      <c r="D2853" s="227"/>
    </row>
    <row r="2854" spans="4:4">
      <c r="D2854" s="227"/>
    </row>
    <row r="2855" spans="4:4">
      <c r="D2855" s="227"/>
    </row>
    <row r="2856" spans="4:4">
      <c r="D2856" s="227"/>
    </row>
    <row r="2857" spans="4:4">
      <c r="D2857" s="227"/>
    </row>
    <row r="2858" spans="4:4">
      <c r="D2858" s="227"/>
    </row>
    <row r="2859" spans="4:4">
      <c r="D2859" s="227"/>
    </row>
    <row r="2860" spans="4:4">
      <c r="D2860" s="227"/>
    </row>
    <row r="2861" spans="4:4">
      <c r="D2861" s="227"/>
    </row>
    <row r="2862" spans="4:4">
      <c r="D2862" s="227"/>
    </row>
    <row r="2863" spans="4:4">
      <c r="D2863" s="227"/>
    </row>
    <row r="2864" spans="4:4">
      <c r="D2864" s="227"/>
    </row>
    <row r="2865" spans="4:4">
      <c r="D2865" s="227"/>
    </row>
    <row r="2866" spans="4:4">
      <c r="D2866" s="227"/>
    </row>
    <row r="2867" spans="4:4">
      <c r="D2867" s="227"/>
    </row>
    <row r="2868" spans="4:4">
      <c r="D2868" s="227"/>
    </row>
    <row r="2869" spans="4:4">
      <c r="D2869" s="227"/>
    </row>
    <row r="2870" spans="4:4">
      <c r="D2870" s="227"/>
    </row>
    <row r="2871" spans="4:4">
      <c r="D2871" s="227"/>
    </row>
    <row r="2872" spans="4:4">
      <c r="D2872" s="227"/>
    </row>
    <row r="2873" spans="4:4">
      <c r="D2873" s="227"/>
    </row>
    <row r="2874" spans="4:4">
      <c r="D2874" s="227"/>
    </row>
    <row r="2875" spans="4:4">
      <c r="D2875" s="227"/>
    </row>
    <row r="2876" spans="4:4">
      <c r="D2876" s="227"/>
    </row>
    <row r="2877" spans="4:4">
      <c r="D2877" s="227"/>
    </row>
    <row r="2878" spans="4:4">
      <c r="D2878" s="227"/>
    </row>
    <row r="2879" spans="4:4">
      <c r="D2879" s="227"/>
    </row>
    <row r="2880" spans="4:4">
      <c r="D2880" s="227"/>
    </row>
    <row r="2881" spans="4:4">
      <c r="D2881" s="227"/>
    </row>
    <row r="2882" spans="4:4">
      <c r="D2882" s="227"/>
    </row>
    <row r="2883" spans="4:4">
      <c r="D2883" s="227"/>
    </row>
    <row r="2884" spans="4:4">
      <c r="D2884" s="227"/>
    </row>
    <row r="2885" spans="4:4">
      <c r="D2885" s="227"/>
    </row>
    <row r="2886" spans="4:4">
      <c r="D2886" s="227"/>
    </row>
    <row r="2887" spans="4:4">
      <c r="D2887" s="227"/>
    </row>
    <row r="2888" spans="4:4">
      <c r="D2888" s="227"/>
    </row>
    <row r="2889" spans="4:4">
      <c r="D2889" s="227"/>
    </row>
    <row r="2890" spans="4:4">
      <c r="D2890" s="227"/>
    </row>
    <row r="2891" spans="4:4">
      <c r="D2891" s="227"/>
    </row>
    <row r="2892" spans="4:4">
      <c r="D2892" s="227"/>
    </row>
    <row r="2893" spans="4:4">
      <c r="D2893" s="227"/>
    </row>
    <row r="2894" spans="4:4">
      <c r="D2894" s="227"/>
    </row>
    <row r="2895" spans="4:4">
      <c r="D2895" s="227"/>
    </row>
    <row r="2896" spans="4:4">
      <c r="D2896" s="227"/>
    </row>
    <row r="2897" spans="4:4">
      <c r="D2897" s="227"/>
    </row>
    <row r="2898" spans="4:4">
      <c r="D2898" s="227"/>
    </row>
    <row r="2899" spans="4:4">
      <c r="D2899" s="227"/>
    </row>
    <row r="2900" spans="4:4">
      <c r="D2900" s="227"/>
    </row>
    <row r="2901" spans="4:4">
      <c r="D2901" s="227"/>
    </row>
    <row r="2902" spans="4:4">
      <c r="D2902" s="227"/>
    </row>
    <row r="2903" spans="4:4">
      <c r="D2903" s="227"/>
    </row>
    <row r="2904" spans="4:4">
      <c r="D2904" s="227"/>
    </row>
    <row r="2905" spans="4:4">
      <c r="D2905" s="227"/>
    </row>
    <row r="2906" spans="4:4">
      <c r="D2906" s="227"/>
    </row>
    <row r="2907" spans="4:4">
      <c r="D2907" s="227"/>
    </row>
    <row r="2908" spans="4:4">
      <c r="D2908" s="227"/>
    </row>
    <row r="2909" spans="4:4">
      <c r="D2909" s="227"/>
    </row>
    <row r="2910" spans="4:4">
      <c r="D2910" s="227"/>
    </row>
    <row r="2911" spans="4:4">
      <c r="D2911" s="227"/>
    </row>
    <row r="2912" spans="4:4">
      <c r="D2912" s="227"/>
    </row>
    <row r="2913" spans="4:4">
      <c r="D2913" s="227"/>
    </row>
    <row r="2914" spans="4:4">
      <c r="D2914" s="227"/>
    </row>
    <row r="2915" spans="4:4">
      <c r="D2915" s="227"/>
    </row>
    <row r="2916" spans="4:4">
      <c r="D2916" s="227"/>
    </row>
    <row r="2917" spans="4:4">
      <c r="D2917" s="227"/>
    </row>
    <row r="2918" spans="4:4">
      <c r="D2918" s="227"/>
    </row>
    <row r="2919" spans="4:4">
      <c r="D2919" s="227"/>
    </row>
    <row r="2920" spans="4:4">
      <c r="D2920" s="227"/>
    </row>
    <row r="2921" spans="4:4">
      <c r="D2921" s="227"/>
    </row>
    <row r="2922" spans="4:4">
      <c r="D2922" s="227"/>
    </row>
    <row r="2923" spans="4:4">
      <c r="D2923" s="227"/>
    </row>
    <row r="2924" spans="4:4">
      <c r="D2924" s="227"/>
    </row>
    <row r="2925" spans="4:4">
      <c r="D2925" s="227"/>
    </row>
    <row r="2926" spans="4:4">
      <c r="D2926" s="227"/>
    </row>
    <row r="2927" spans="4:4">
      <c r="D2927" s="227"/>
    </row>
    <row r="2928" spans="4:4">
      <c r="D2928" s="227"/>
    </row>
    <row r="2929" spans="4:4">
      <c r="D2929" s="227"/>
    </row>
    <row r="2930" spans="4:4">
      <c r="D2930" s="227"/>
    </row>
    <row r="2931" spans="4:4">
      <c r="D2931" s="227"/>
    </row>
    <row r="2932" spans="4:4">
      <c r="D2932" s="227"/>
    </row>
    <row r="2933" spans="4:4">
      <c r="D2933" s="227"/>
    </row>
    <row r="2934" spans="4:4">
      <c r="D2934" s="227"/>
    </row>
    <row r="2935" spans="4:4">
      <c r="D2935" s="227"/>
    </row>
    <row r="2936" spans="4:4">
      <c r="D2936" s="227"/>
    </row>
    <row r="2937" spans="4:4">
      <c r="D2937" s="227"/>
    </row>
    <row r="2938" spans="4:4">
      <c r="D2938" s="227"/>
    </row>
    <row r="2939" spans="4:4">
      <c r="D2939" s="227"/>
    </row>
    <row r="2940" spans="4:4">
      <c r="D2940" s="227"/>
    </row>
    <row r="2941" spans="4:4">
      <c r="D2941" s="227"/>
    </row>
    <row r="2942" spans="4:4">
      <c r="D2942" s="227"/>
    </row>
    <row r="2943" spans="4:4">
      <c r="D2943" s="227"/>
    </row>
    <row r="2944" spans="4:4">
      <c r="D2944" s="227"/>
    </row>
    <row r="2945" spans="4:4">
      <c r="D2945" s="227"/>
    </row>
    <row r="2946" spans="4:4">
      <c r="D2946" s="227"/>
    </row>
    <row r="2947" spans="4:4">
      <c r="D2947" s="227"/>
    </row>
    <row r="2948" spans="4:4">
      <c r="D2948" s="227"/>
    </row>
    <row r="2949" spans="4:4">
      <c r="D2949" s="227"/>
    </row>
    <row r="2950" spans="4:4">
      <c r="D2950" s="227"/>
    </row>
    <row r="2951" spans="4:4">
      <c r="D2951" s="227"/>
    </row>
    <row r="2952" spans="4:4">
      <c r="D2952" s="227"/>
    </row>
    <row r="2953" spans="4:4">
      <c r="D2953" s="227"/>
    </row>
    <row r="2954" spans="4:4">
      <c r="D2954" s="227"/>
    </row>
    <row r="2955" spans="4:4">
      <c r="D2955" s="227"/>
    </row>
    <row r="2956" spans="4:4">
      <c r="D2956" s="227"/>
    </row>
    <row r="2957" spans="4:4">
      <c r="D2957" s="227"/>
    </row>
    <row r="2958" spans="4:4">
      <c r="D2958" s="227"/>
    </row>
    <row r="2959" spans="4:4">
      <c r="D2959" s="227"/>
    </row>
    <row r="2960" spans="4:4">
      <c r="D2960" s="227"/>
    </row>
    <row r="2961" spans="4:4">
      <c r="D2961" s="227"/>
    </row>
    <row r="2962" spans="4:4">
      <c r="D2962" s="227"/>
    </row>
    <row r="2963" spans="4:4">
      <c r="D2963" s="227"/>
    </row>
    <row r="2964" spans="4:4">
      <c r="D2964" s="227"/>
    </row>
    <row r="2965" spans="4:4">
      <c r="D2965" s="227"/>
    </row>
    <row r="2966" spans="4:4">
      <c r="D2966" s="227"/>
    </row>
    <row r="2967" spans="4:4">
      <c r="D2967" s="227"/>
    </row>
    <row r="2968" spans="4:4">
      <c r="D2968" s="227"/>
    </row>
    <row r="2969" spans="4:4">
      <c r="D2969" s="227"/>
    </row>
    <row r="2970" spans="4:4">
      <c r="D2970" s="227"/>
    </row>
    <row r="2971" spans="4:4">
      <c r="D2971" s="227"/>
    </row>
    <row r="2972" spans="4:4">
      <c r="D2972" s="227"/>
    </row>
    <row r="2973" spans="4:4">
      <c r="D2973" s="227"/>
    </row>
    <row r="2974" spans="4:4">
      <c r="D2974" s="227"/>
    </row>
    <row r="2975" spans="4:4">
      <c r="D2975" s="227"/>
    </row>
    <row r="2976" spans="4:4">
      <c r="D2976" s="227"/>
    </row>
    <row r="2977" spans="4:4">
      <c r="D2977" s="227"/>
    </row>
    <row r="2978" spans="4:4">
      <c r="D2978" s="227"/>
    </row>
    <row r="2979" spans="4:4">
      <c r="D2979" s="227"/>
    </row>
    <row r="2980" spans="4:4">
      <c r="D2980" s="227"/>
    </row>
    <row r="2981" spans="4:4">
      <c r="D2981" s="227"/>
    </row>
    <row r="2982" spans="4:4">
      <c r="D2982" s="227"/>
    </row>
    <row r="2983" spans="4:4">
      <c r="D2983" s="227"/>
    </row>
    <row r="2984" spans="4:4">
      <c r="D2984" s="227"/>
    </row>
    <row r="2985" spans="4:4">
      <c r="D2985" s="227"/>
    </row>
    <row r="2986" spans="4:4">
      <c r="D2986" s="227"/>
    </row>
    <row r="2987" spans="4:4">
      <c r="D2987" s="227"/>
    </row>
    <row r="2988" spans="4:4">
      <c r="D2988" s="227"/>
    </row>
    <row r="2989" spans="4:4">
      <c r="D2989" s="227"/>
    </row>
    <row r="2990" spans="4:4">
      <c r="D2990" s="227"/>
    </row>
    <row r="2991" spans="4:4">
      <c r="D2991" s="227"/>
    </row>
    <row r="2992" spans="4:4">
      <c r="D2992" s="227"/>
    </row>
    <row r="2993" spans="4:4">
      <c r="D2993" s="227"/>
    </row>
    <row r="2994" spans="4:4">
      <c r="D2994" s="227"/>
    </row>
    <row r="2995" spans="4:4">
      <c r="D2995" s="227"/>
    </row>
    <row r="2996" spans="4:4">
      <c r="D2996" s="227"/>
    </row>
    <row r="2997" spans="4:4">
      <c r="D2997" s="227"/>
    </row>
    <row r="2998" spans="4:4">
      <c r="D2998" s="227"/>
    </row>
    <row r="2999" spans="4:4">
      <c r="D2999" s="227"/>
    </row>
    <row r="3000" spans="4:4">
      <c r="D3000" s="227"/>
    </row>
    <row r="3001" spans="4:4">
      <c r="D3001" s="227"/>
    </row>
    <row r="3002" spans="4:4">
      <c r="D3002" s="227"/>
    </row>
    <row r="3003" spans="4:4">
      <c r="D3003" s="227"/>
    </row>
    <row r="3004" spans="4:4">
      <c r="D3004" s="227"/>
    </row>
    <row r="3005" spans="4:4">
      <c r="D3005" s="227"/>
    </row>
    <row r="3006" spans="4:4">
      <c r="D3006" s="227"/>
    </row>
    <row r="3007" spans="4:4">
      <c r="D3007" s="227"/>
    </row>
    <row r="3008" spans="4:4">
      <c r="D3008" s="227"/>
    </row>
    <row r="3009" spans="4:4">
      <c r="D3009" s="227"/>
    </row>
    <row r="3010" spans="4:4">
      <c r="D3010" s="227"/>
    </row>
    <row r="3011" spans="4:4">
      <c r="D3011" s="227"/>
    </row>
    <row r="3012" spans="4:4">
      <c r="D3012" s="227"/>
    </row>
    <row r="3013" spans="4:4">
      <c r="D3013" s="227"/>
    </row>
    <row r="3014" spans="4:4">
      <c r="D3014" s="227"/>
    </row>
    <row r="3015" spans="4:4">
      <c r="D3015" s="227"/>
    </row>
    <row r="3016" spans="4:4">
      <c r="D3016" s="227"/>
    </row>
    <row r="3017" spans="4:4">
      <c r="D3017" s="227"/>
    </row>
    <row r="3018" spans="4:4">
      <c r="D3018" s="227"/>
    </row>
    <row r="3019" spans="4:4">
      <c r="D3019" s="227"/>
    </row>
    <row r="3020" spans="4:4">
      <c r="D3020" s="227"/>
    </row>
    <row r="3021" spans="4:4">
      <c r="D3021" s="227"/>
    </row>
    <row r="3022" spans="4:4">
      <c r="D3022" s="227"/>
    </row>
    <row r="3023" spans="4:4">
      <c r="D3023" s="227"/>
    </row>
    <row r="3024" spans="4:4">
      <c r="D3024" s="227"/>
    </row>
    <row r="3025" spans="4:4">
      <c r="D3025" s="227"/>
    </row>
    <row r="3026" spans="4:4">
      <c r="D3026" s="227"/>
    </row>
    <row r="3027" spans="4:4">
      <c r="D3027" s="227"/>
    </row>
    <row r="3028" spans="4:4">
      <c r="D3028" s="227"/>
    </row>
    <row r="3029" spans="4:4">
      <c r="D3029" s="227"/>
    </row>
    <row r="3030" spans="4:4">
      <c r="D3030" s="227"/>
    </row>
    <row r="3031" spans="4:4">
      <c r="D3031" s="227"/>
    </row>
    <row r="3032" spans="4:4">
      <c r="D3032" s="227"/>
    </row>
    <row r="3033" spans="4:4">
      <c r="D3033" s="227"/>
    </row>
    <row r="3034" spans="4:4">
      <c r="D3034" s="227"/>
    </row>
    <row r="3035" spans="4:4">
      <c r="D3035" s="227"/>
    </row>
    <row r="3036" spans="4:4">
      <c r="D3036" s="227"/>
    </row>
    <row r="3037" spans="4:4">
      <c r="D3037" s="227"/>
    </row>
    <row r="3038" spans="4:4">
      <c r="D3038" s="227"/>
    </row>
    <row r="3039" spans="4:4">
      <c r="D3039" s="227"/>
    </row>
    <row r="3040" spans="4:4">
      <c r="D3040" s="227"/>
    </row>
    <row r="3041" spans="4:4">
      <c r="D3041" s="227"/>
    </row>
    <row r="3042" spans="4:4">
      <c r="D3042" s="227"/>
    </row>
    <row r="3043" spans="4:4">
      <c r="D3043" s="227"/>
    </row>
    <row r="3044" spans="4:4">
      <c r="D3044" s="227"/>
    </row>
    <row r="3045" spans="4:4">
      <c r="D3045" s="227"/>
    </row>
    <row r="3046" spans="4:4">
      <c r="D3046" s="227"/>
    </row>
    <row r="3047" spans="4:4">
      <c r="D3047" s="227"/>
    </row>
    <row r="3048" spans="4:4">
      <c r="D3048" s="227"/>
    </row>
    <row r="3049" spans="4:4">
      <c r="D3049" s="227"/>
    </row>
    <row r="3050" spans="4:4">
      <c r="D3050" s="227"/>
    </row>
    <row r="3051" spans="4:4">
      <c r="D3051" s="227"/>
    </row>
    <row r="3052" spans="4:4">
      <c r="D3052" s="227"/>
    </row>
    <row r="3053" spans="4:4">
      <c r="D3053" s="227"/>
    </row>
    <row r="3054" spans="4:4">
      <c r="D3054" s="227"/>
    </row>
    <row r="3055" spans="4:4">
      <c r="D3055" s="227"/>
    </row>
    <row r="3056" spans="4:4">
      <c r="D3056" s="227"/>
    </row>
    <row r="3057" spans="4:4">
      <c r="D3057" s="227"/>
    </row>
    <row r="3058" spans="4:4">
      <c r="D3058" s="227"/>
    </row>
    <row r="3059" spans="4:4">
      <c r="D3059" s="227"/>
    </row>
    <row r="3060" spans="4:4">
      <c r="D3060" s="227"/>
    </row>
    <row r="3061" spans="4:4">
      <c r="D3061" s="227"/>
    </row>
    <row r="3062" spans="4:4">
      <c r="D3062" s="227"/>
    </row>
    <row r="3063" spans="4:4">
      <c r="D3063" s="227"/>
    </row>
    <row r="3064" spans="4:4">
      <c r="D3064" s="227"/>
    </row>
    <row r="3065" spans="4:4">
      <c r="D3065" s="227"/>
    </row>
    <row r="3066" spans="4:4">
      <c r="D3066" s="227"/>
    </row>
    <row r="3067" spans="4:4">
      <c r="D3067" s="227"/>
    </row>
    <row r="3068" spans="4:4">
      <c r="D3068" s="227"/>
    </row>
    <row r="3069" spans="4:4">
      <c r="D3069" s="227"/>
    </row>
    <row r="3070" spans="4:4">
      <c r="D3070" s="227"/>
    </row>
    <row r="3071" spans="4:4">
      <c r="D3071" s="227"/>
    </row>
    <row r="3072" spans="4:4">
      <c r="D3072" s="227"/>
    </row>
    <row r="3073" spans="4:4">
      <c r="D3073" s="227"/>
    </row>
    <row r="3074" spans="4:4">
      <c r="D3074" s="227"/>
    </row>
    <row r="3075" spans="4:4">
      <c r="D3075" s="227"/>
    </row>
    <row r="3076" spans="4:4">
      <c r="D3076" s="227"/>
    </row>
    <row r="3077" spans="4:4">
      <c r="D3077" s="227"/>
    </row>
    <row r="3078" spans="4:4">
      <c r="D3078" s="227"/>
    </row>
    <row r="3079" spans="4:4">
      <c r="D3079" s="227"/>
    </row>
    <row r="3080" spans="4:4">
      <c r="D3080" s="227"/>
    </row>
    <row r="3081" spans="4:4">
      <c r="D3081" s="227"/>
    </row>
    <row r="3082" spans="4:4">
      <c r="D3082" s="227"/>
    </row>
    <row r="3083" spans="4:4">
      <c r="D3083" s="227"/>
    </row>
    <row r="3084" spans="4:4">
      <c r="D3084" s="227"/>
    </row>
    <row r="3085" spans="4:4">
      <c r="D3085" s="227"/>
    </row>
    <row r="3086" spans="4:4">
      <c r="D3086" s="227"/>
    </row>
    <row r="3087" spans="4:4">
      <c r="D3087" s="227"/>
    </row>
    <row r="3088" spans="4:4">
      <c r="D3088" s="227"/>
    </row>
    <row r="3089" spans="4:4">
      <c r="D3089" s="227"/>
    </row>
    <row r="3090" spans="4:4">
      <c r="D3090" s="227"/>
    </row>
    <row r="3091" spans="4:4">
      <c r="D3091" s="227"/>
    </row>
    <row r="3092" spans="4:4">
      <c r="D3092" s="227"/>
    </row>
    <row r="3093" spans="4:4">
      <c r="D3093" s="227"/>
    </row>
    <row r="3094" spans="4:4">
      <c r="D3094" s="227"/>
    </row>
    <row r="3095" spans="4:4">
      <c r="D3095" s="227"/>
    </row>
    <row r="3096" spans="4:4">
      <c r="D3096" s="227"/>
    </row>
    <row r="3097" spans="4:4">
      <c r="D3097" s="227"/>
    </row>
    <row r="3098" spans="4:4">
      <c r="D3098" s="227"/>
    </row>
    <row r="3099" spans="4:4">
      <c r="D3099" s="227"/>
    </row>
    <row r="3100" spans="4:4">
      <c r="D3100" s="227"/>
    </row>
    <row r="3101" spans="4:4">
      <c r="D3101" s="227"/>
    </row>
    <row r="3102" spans="4:4">
      <c r="D3102" s="227"/>
    </row>
    <row r="3103" spans="4:4">
      <c r="D3103" s="227"/>
    </row>
    <row r="3104" spans="4:4">
      <c r="D3104" s="227"/>
    </row>
    <row r="3105" spans="4:4">
      <c r="D3105" s="227"/>
    </row>
    <row r="3106" spans="4:4">
      <c r="D3106" s="227"/>
    </row>
    <row r="3107" spans="4:4">
      <c r="D3107" s="227"/>
    </row>
    <row r="3108" spans="4:4">
      <c r="D3108" s="227"/>
    </row>
    <row r="3109" spans="4:4">
      <c r="D3109" s="227"/>
    </row>
    <row r="3110" spans="4:4">
      <c r="D3110" s="227"/>
    </row>
    <row r="3111" spans="4:4">
      <c r="D3111" s="227"/>
    </row>
    <row r="3112" spans="4:4">
      <c r="D3112" s="227"/>
    </row>
    <row r="3113" spans="4:4">
      <c r="D3113" s="227"/>
    </row>
    <row r="3114" spans="4:4">
      <c r="D3114" s="227"/>
    </row>
    <row r="3115" spans="4:4">
      <c r="D3115" s="227"/>
    </row>
    <row r="3116" spans="4:4">
      <c r="D3116" s="227"/>
    </row>
    <row r="3117" spans="4:4">
      <c r="D3117" s="227"/>
    </row>
    <row r="3118" spans="4:4">
      <c r="D3118" s="227"/>
    </row>
    <row r="3119" spans="4:4">
      <c r="D3119" s="227"/>
    </row>
    <row r="3120" spans="4:4">
      <c r="D3120" s="227"/>
    </row>
    <row r="3121" spans="4:4">
      <c r="D3121" s="227"/>
    </row>
    <row r="3122" spans="4:4">
      <c r="D3122" s="227"/>
    </row>
    <row r="3123" spans="4:4">
      <c r="D3123" s="227"/>
    </row>
    <row r="3124" spans="4:4">
      <c r="D3124" s="227"/>
    </row>
    <row r="3125" spans="4:4">
      <c r="D3125" s="227"/>
    </row>
    <row r="3126" spans="4:4">
      <c r="D3126" s="227"/>
    </row>
    <row r="3127" spans="4:4">
      <c r="D3127" s="227"/>
    </row>
    <row r="3128" spans="4:4">
      <c r="D3128" s="227"/>
    </row>
    <row r="3129" spans="4:4">
      <c r="D3129" s="227"/>
    </row>
    <row r="3130" spans="4:4">
      <c r="D3130" s="227"/>
    </row>
    <row r="3131" spans="4:4">
      <c r="D3131" s="227"/>
    </row>
    <row r="3132" spans="4:4">
      <c r="D3132" s="227"/>
    </row>
    <row r="3133" spans="4:4">
      <c r="D3133" s="227"/>
    </row>
    <row r="3134" spans="4:4">
      <c r="D3134" s="227"/>
    </row>
    <row r="3135" spans="4:4">
      <c r="D3135" s="227"/>
    </row>
    <row r="3136" spans="4:4">
      <c r="D3136" s="227"/>
    </row>
    <row r="3137" spans="4:4">
      <c r="D3137" s="227"/>
    </row>
    <row r="3138" spans="4:4">
      <c r="D3138" s="227"/>
    </row>
    <row r="3139" spans="4:4">
      <c r="D3139" s="227"/>
    </row>
    <row r="3140" spans="4:4">
      <c r="D3140" s="227"/>
    </row>
    <row r="3141" spans="4:4">
      <c r="D3141" s="227"/>
    </row>
    <row r="3142" spans="4:4">
      <c r="D3142" s="227"/>
    </row>
    <row r="3143" spans="4:4">
      <c r="D3143" s="227"/>
    </row>
    <row r="3144" spans="4:4">
      <c r="D3144" s="227"/>
    </row>
    <row r="3145" spans="4:4">
      <c r="D3145" s="227"/>
    </row>
    <row r="3146" spans="4:4">
      <c r="D3146" s="227"/>
    </row>
    <row r="3147" spans="4:4">
      <c r="D3147" s="227"/>
    </row>
    <row r="3148" spans="4:4">
      <c r="D3148" s="227"/>
    </row>
    <row r="3149" spans="4:4">
      <c r="D3149" s="227"/>
    </row>
    <row r="3150" spans="4:4">
      <c r="D3150" s="227"/>
    </row>
    <row r="3151" spans="4:4">
      <c r="D3151" s="227"/>
    </row>
    <row r="3152" spans="4:4">
      <c r="D3152" s="227"/>
    </row>
    <row r="3153" spans="4:4">
      <c r="D3153" s="227"/>
    </row>
    <row r="3154" spans="4:4">
      <c r="D3154" s="227"/>
    </row>
    <row r="3155" spans="4:4">
      <c r="D3155" s="227"/>
    </row>
    <row r="3156" spans="4:4">
      <c r="D3156" s="227"/>
    </row>
    <row r="3157" spans="4:4">
      <c r="D3157" s="227"/>
    </row>
    <row r="3158" spans="4:4">
      <c r="D3158" s="227"/>
    </row>
    <row r="3159" spans="4:4">
      <c r="D3159" s="227"/>
    </row>
    <row r="3160" spans="4:4">
      <c r="D3160" s="227"/>
    </row>
    <row r="3161" spans="4:4">
      <c r="D3161" s="227"/>
    </row>
    <row r="3162" spans="4:4">
      <c r="D3162" s="227"/>
    </row>
    <row r="3163" spans="4:4">
      <c r="D3163" s="227"/>
    </row>
    <row r="3164" spans="4:4">
      <c r="D3164" s="227"/>
    </row>
    <row r="3165" spans="4:4">
      <c r="D3165" s="227"/>
    </row>
    <row r="3166" spans="4:4">
      <c r="D3166" s="227"/>
    </row>
    <row r="3167" spans="4:4">
      <c r="D3167" s="227"/>
    </row>
    <row r="3168" spans="4:4">
      <c r="D3168" s="227"/>
    </row>
    <row r="3169" spans="4:4">
      <c r="D3169" s="227"/>
    </row>
    <row r="3170" spans="4:4">
      <c r="D3170" s="227"/>
    </row>
    <row r="3171" spans="4:4">
      <c r="D3171" s="227"/>
    </row>
    <row r="3172" spans="4:4">
      <c r="D3172" s="227"/>
    </row>
    <row r="3173" spans="4:4">
      <c r="D3173" s="227"/>
    </row>
    <row r="3174" spans="4:4">
      <c r="D3174" s="227"/>
    </row>
    <row r="3175" spans="4:4">
      <c r="D3175" s="227"/>
    </row>
    <row r="3176" spans="4:4">
      <c r="D3176" s="227"/>
    </row>
    <row r="3177" spans="4:4">
      <c r="D3177" s="227"/>
    </row>
    <row r="3178" spans="4:4">
      <c r="D3178" s="227"/>
    </row>
    <row r="3179" spans="4:4">
      <c r="D3179" s="227"/>
    </row>
    <row r="3180" spans="4:4">
      <c r="D3180" s="227"/>
    </row>
    <row r="3181" spans="4:4">
      <c r="D3181" s="227"/>
    </row>
    <row r="3182" spans="4:4">
      <c r="D3182" s="227"/>
    </row>
    <row r="3183" spans="4:4">
      <c r="D3183" s="227"/>
    </row>
    <row r="3184" spans="4:4">
      <c r="D3184" s="227"/>
    </row>
    <row r="3185" spans="4:4">
      <c r="D3185" s="227"/>
    </row>
    <row r="3186" spans="4:4">
      <c r="D3186" s="227"/>
    </row>
    <row r="3187" spans="4:4">
      <c r="D3187" s="227"/>
    </row>
    <row r="3188" spans="4:4">
      <c r="D3188" s="227"/>
    </row>
    <row r="3189" spans="4:4">
      <c r="D3189" s="227"/>
    </row>
    <row r="3190" spans="4:4">
      <c r="D3190" s="227"/>
    </row>
    <row r="3191" spans="4:4">
      <c r="D3191" s="227"/>
    </row>
    <row r="3192" spans="4:4">
      <c r="D3192" s="227"/>
    </row>
    <row r="3193" spans="4:4">
      <c r="D3193" s="227"/>
    </row>
    <row r="3194" spans="4:4">
      <c r="D3194" s="227"/>
    </row>
    <row r="3195" spans="4:4">
      <c r="D3195" s="227"/>
    </row>
    <row r="3196" spans="4:4">
      <c r="D3196" s="227"/>
    </row>
    <row r="3197" spans="4:4">
      <c r="D3197" s="227"/>
    </row>
    <row r="3198" spans="4:4">
      <c r="D3198" s="227"/>
    </row>
    <row r="3199" spans="4:4">
      <c r="D3199" s="227"/>
    </row>
    <row r="3200" spans="4:4">
      <c r="D3200" s="227"/>
    </row>
    <row r="3201" spans="4:4">
      <c r="D3201" s="227"/>
    </row>
    <row r="3202" spans="4:4">
      <c r="D3202" s="227"/>
    </row>
    <row r="3203" spans="4:4">
      <c r="D3203" s="227"/>
    </row>
    <row r="3204" spans="4:4">
      <c r="D3204" s="227"/>
    </row>
    <row r="3205" spans="4:4">
      <c r="D3205" s="227"/>
    </row>
    <row r="3206" spans="4:4">
      <c r="D3206" s="227"/>
    </row>
    <row r="3207" spans="4:4">
      <c r="D3207" s="227"/>
    </row>
    <row r="3208" spans="4:4">
      <c r="D3208" s="227"/>
    </row>
    <row r="3209" spans="4:4">
      <c r="D3209" s="227"/>
    </row>
    <row r="3210" spans="4:4">
      <c r="D3210" s="227"/>
    </row>
    <row r="3211" spans="4:4">
      <c r="D3211" s="227"/>
    </row>
    <row r="3212" spans="4:4">
      <c r="D3212" s="227"/>
    </row>
    <row r="3213" spans="4:4">
      <c r="D3213" s="227"/>
    </row>
    <row r="3214" spans="4:4">
      <c r="D3214" s="227"/>
    </row>
    <row r="3215" spans="4:4">
      <c r="D3215" s="227"/>
    </row>
    <row r="3216" spans="4:4">
      <c r="D3216" s="227"/>
    </row>
    <row r="3217" spans="4:4">
      <c r="D3217" s="227"/>
    </row>
    <row r="3218" spans="4:4">
      <c r="D3218" s="227"/>
    </row>
    <row r="3219" spans="4:4">
      <c r="D3219" s="227"/>
    </row>
    <row r="3220" spans="4:4">
      <c r="D3220" s="227"/>
    </row>
    <row r="3221" spans="4:4">
      <c r="D3221" s="227"/>
    </row>
    <row r="3222" spans="4:4">
      <c r="D3222" s="227"/>
    </row>
    <row r="3223" spans="4:4">
      <c r="D3223" s="227"/>
    </row>
    <row r="3224" spans="4:4">
      <c r="D3224" s="227"/>
    </row>
    <row r="3225" spans="4:4">
      <c r="D3225" s="227"/>
    </row>
    <row r="3226" spans="4:4">
      <c r="D3226" s="227"/>
    </row>
    <row r="3227" spans="4:4">
      <c r="D3227" s="227"/>
    </row>
    <row r="3228" spans="4:4">
      <c r="D3228" s="227"/>
    </row>
    <row r="3229" spans="4:4">
      <c r="D3229" s="227"/>
    </row>
    <row r="3230" spans="4:4">
      <c r="D3230" s="227"/>
    </row>
    <row r="3231" spans="4:4">
      <c r="D3231" s="227"/>
    </row>
    <row r="3232" spans="4:4">
      <c r="D3232" s="227"/>
    </row>
    <row r="3233" spans="4:4">
      <c r="D3233" s="227"/>
    </row>
    <row r="3234" spans="4:4">
      <c r="D3234" s="227"/>
    </row>
    <row r="3235" spans="4:4">
      <c r="D3235" s="227"/>
    </row>
    <row r="3236" spans="4:4">
      <c r="D3236" s="227"/>
    </row>
    <row r="3237" spans="4:4">
      <c r="D3237" s="227"/>
    </row>
    <row r="3238" spans="4:4">
      <c r="D3238" s="227"/>
    </row>
    <row r="3239" spans="4:4">
      <c r="D3239" s="227"/>
    </row>
    <row r="3240" spans="4:4">
      <c r="D3240" s="227"/>
    </row>
    <row r="3241" spans="4:4">
      <c r="D3241" s="227"/>
    </row>
    <row r="3242" spans="4:4">
      <c r="D3242" s="227"/>
    </row>
    <row r="3243" spans="4:4">
      <c r="D3243" s="227"/>
    </row>
    <row r="3244" spans="4:4">
      <c r="D3244" s="227"/>
    </row>
    <row r="3245" spans="4:4">
      <c r="D3245" s="227"/>
    </row>
    <row r="3246" spans="4:4">
      <c r="D3246" s="227"/>
    </row>
    <row r="3247" spans="4:4">
      <c r="D3247" s="227"/>
    </row>
    <row r="3248" spans="4:4">
      <c r="D3248" s="227"/>
    </row>
    <row r="3249" spans="4:4">
      <c r="D3249" s="227"/>
    </row>
    <row r="3250" spans="4:4">
      <c r="D3250" s="227"/>
    </row>
    <row r="3251" spans="4:4">
      <c r="D3251" s="227"/>
    </row>
    <row r="3252" spans="4:4">
      <c r="D3252" s="227"/>
    </row>
    <row r="3253" spans="4:4">
      <c r="D3253" s="227"/>
    </row>
    <row r="3254" spans="4:4">
      <c r="D3254" s="227"/>
    </row>
    <row r="3255" spans="4:4">
      <c r="D3255" s="227"/>
    </row>
    <row r="3256" spans="4:4">
      <c r="D3256" s="227"/>
    </row>
    <row r="3257" spans="4:4">
      <c r="D3257" s="227"/>
    </row>
    <row r="3258" spans="4:4">
      <c r="D3258" s="227"/>
    </row>
    <row r="3259" spans="4:4">
      <c r="D3259" s="227"/>
    </row>
    <row r="3260" spans="4:4">
      <c r="D3260" s="227"/>
    </row>
    <row r="3261" spans="4:4">
      <c r="D3261" s="227"/>
    </row>
    <row r="3262" spans="4:4">
      <c r="D3262" s="227"/>
    </row>
    <row r="3263" spans="4:4">
      <c r="D3263" s="227"/>
    </row>
    <row r="3264" spans="4:4">
      <c r="D3264" s="227"/>
    </row>
    <row r="3265" spans="4:4">
      <c r="D3265" s="227"/>
    </row>
    <row r="3266" spans="4:4">
      <c r="D3266" s="227"/>
    </row>
    <row r="3267" spans="4:4">
      <c r="D3267" s="227"/>
    </row>
    <row r="3268" spans="4:4">
      <c r="D3268" s="227"/>
    </row>
    <row r="3269" spans="4:4">
      <c r="D3269" s="227"/>
    </row>
    <row r="3270" spans="4:4">
      <c r="D3270" s="227"/>
    </row>
    <row r="3271" spans="4:4">
      <c r="D3271" s="227"/>
    </row>
    <row r="3272" spans="4:4">
      <c r="D3272" s="227"/>
    </row>
    <row r="3273" spans="4:4">
      <c r="D3273" s="227"/>
    </row>
    <row r="3274" spans="4:4">
      <c r="D3274" s="227"/>
    </row>
    <row r="3275" spans="4:4">
      <c r="D3275" s="227"/>
    </row>
    <row r="3276" spans="4:4">
      <c r="D3276" s="227"/>
    </row>
    <row r="3277" spans="4:4">
      <c r="D3277" s="227"/>
    </row>
    <row r="3278" spans="4:4">
      <c r="D3278" s="227"/>
    </row>
    <row r="3279" spans="4:4">
      <c r="D3279" s="227"/>
    </row>
    <row r="3280" spans="4:4">
      <c r="D3280" s="227"/>
    </row>
    <row r="3281" spans="4:4">
      <c r="D3281" s="227"/>
    </row>
    <row r="3282" spans="4:4">
      <c r="D3282" s="227"/>
    </row>
    <row r="3283" spans="4:4">
      <c r="D3283" s="227"/>
    </row>
    <row r="3284" spans="4:4">
      <c r="D3284" s="227"/>
    </row>
    <row r="3285" spans="4:4">
      <c r="D3285" s="227"/>
    </row>
    <row r="3286" spans="4:4">
      <c r="D3286" s="227"/>
    </row>
    <row r="3287" spans="4:4">
      <c r="D3287" s="227"/>
    </row>
    <row r="3288" spans="4:4">
      <c r="D3288" s="227"/>
    </row>
    <row r="3289" spans="4:4">
      <c r="D3289" s="227"/>
    </row>
    <row r="3290" spans="4:4">
      <c r="D3290" s="227"/>
    </row>
    <row r="3291" spans="4:4">
      <c r="D3291" s="227"/>
    </row>
    <row r="3292" spans="4:4">
      <c r="D3292" s="227"/>
    </row>
    <row r="3293" spans="4:4">
      <c r="D3293" s="227"/>
    </row>
    <row r="3294" spans="4:4">
      <c r="D3294" s="227"/>
    </row>
    <row r="3295" spans="4:4">
      <c r="D3295" s="227"/>
    </row>
    <row r="3296" spans="4:4">
      <c r="D3296" s="227"/>
    </row>
    <row r="3297" spans="4:4">
      <c r="D3297" s="227"/>
    </row>
    <row r="3298" spans="4:4">
      <c r="D3298" s="227"/>
    </row>
    <row r="3299" spans="4:4">
      <c r="D3299" s="227"/>
    </row>
    <row r="3300" spans="4:4">
      <c r="D3300" s="227"/>
    </row>
    <row r="3301" spans="4:4">
      <c r="D3301" s="227"/>
    </row>
    <row r="3302" spans="4:4">
      <c r="D3302" s="227"/>
    </row>
    <row r="3303" spans="4:4">
      <c r="D3303" s="227"/>
    </row>
    <row r="3304" spans="4:4">
      <c r="D3304" s="227"/>
    </row>
    <row r="3305" spans="4:4">
      <c r="D3305" s="227"/>
    </row>
    <row r="3306" spans="4:4">
      <c r="D3306" s="227"/>
    </row>
    <row r="3307" spans="4:4">
      <c r="D3307" s="227"/>
    </row>
    <row r="3308" spans="4:4">
      <c r="D3308" s="227"/>
    </row>
    <row r="3309" spans="4:4">
      <c r="D3309" s="227"/>
    </row>
    <row r="3310" spans="4:4">
      <c r="D3310" s="227"/>
    </row>
    <row r="3311" spans="4:4">
      <c r="D3311" s="227"/>
    </row>
    <row r="3312" spans="4:4">
      <c r="D3312" s="227"/>
    </row>
    <row r="3313" spans="4:4">
      <c r="D3313" s="227"/>
    </row>
    <row r="3314" spans="4:4">
      <c r="D3314" s="227"/>
    </row>
    <row r="3315" spans="4:4">
      <c r="D3315" s="227"/>
    </row>
    <row r="3316" spans="4:4">
      <c r="D3316" s="227"/>
    </row>
    <row r="3317" spans="4:4">
      <c r="D3317" s="227"/>
    </row>
    <row r="3318" spans="4:4">
      <c r="D3318" s="227"/>
    </row>
    <row r="3319" spans="4:4">
      <c r="D3319" s="227"/>
    </row>
    <row r="3320" spans="4:4">
      <c r="D3320" s="227"/>
    </row>
    <row r="3321" spans="4:4">
      <c r="D3321" s="227"/>
    </row>
    <row r="3322" spans="4:4">
      <c r="D3322" s="227"/>
    </row>
    <row r="3323" spans="4:4">
      <c r="D3323" s="227"/>
    </row>
    <row r="3324" spans="4:4">
      <c r="D3324" s="227"/>
    </row>
    <row r="3325" spans="4:4">
      <c r="D3325" s="227"/>
    </row>
    <row r="3326" spans="4:4">
      <c r="D3326" s="227"/>
    </row>
    <row r="3327" spans="4:4">
      <c r="D3327" s="227"/>
    </row>
    <row r="3328" spans="4:4">
      <c r="D3328" s="227"/>
    </row>
    <row r="3329" spans="4:4">
      <c r="D3329" s="227"/>
    </row>
    <row r="3330" spans="4:4">
      <c r="D3330" s="227"/>
    </row>
    <row r="3331" spans="4:4">
      <c r="D3331" s="227"/>
    </row>
    <row r="3332" spans="4:4">
      <c r="D3332" s="227"/>
    </row>
    <row r="3333" spans="4:4">
      <c r="D3333" s="227"/>
    </row>
    <row r="3334" spans="4:4">
      <c r="D3334" s="227"/>
    </row>
    <row r="3335" spans="4:4">
      <c r="D3335" s="227"/>
    </row>
    <row r="3336" spans="4:4">
      <c r="D3336" s="227"/>
    </row>
    <row r="3337" spans="4:4">
      <c r="D3337" s="227"/>
    </row>
    <row r="3338" spans="4:4">
      <c r="D3338" s="227"/>
    </row>
    <row r="3339" spans="4:4">
      <c r="D3339" s="227"/>
    </row>
    <row r="3340" spans="4:4">
      <c r="D3340" s="227"/>
    </row>
    <row r="3341" spans="4:4">
      <c r="D3341" s="227"/>
    </row>
    <row r="3342" spans="4:4">
      <c r="D3342" s="227"/>
    </row>
    <row r="3343" spans="4:4">
      <c r="D3343" s="227"/>
    </row>
    <row r="3344" spans="4:4">
      <c r="D3344" s="227"/>
    </row>
    <row r="3345" spans="4:4">
      <c r="D3345" s="227"/>
    </row>
    <row r="3346" spans="4:4">
      <c r="D3346" s="227"/>
    </row>
    <row r="3347" spans="4:4">
      <c r="D3347" s="227"/>
    </row>
    <row r="3348" spans="4:4">
      <c r="D3348" s="227"/>
    </row>
    <row r="3349" spans="4:4">
      <c r="D3349" s="227"/>
    </row>
    <row r="3350" spans="4:4">
      <c r="D3350" s="227"/>
    </row>
    <row r="3351" spans="4:4">
      <c r="D3351" s="227"/>
    </row>
    <row r="3352" spans="4:4">
      <c r="D3352" s="227"/>
    </row>
    <row r="3353" spans="4:4">
      <c r="D3353" s="227"/>
    </row>
    <row r="3354" spans="4:4">
      <c r="D3354" s="227"/>
    </row>
    <row r="3355" spans="4:4">
      <c r="D3355" s="227"/>
    </row>
    <row r="3356" spans="4:4">
      <c r="D3356" s="227"/>
    </row>
    <row r="3357" spans="4:4">
      <c r="D3357" s="227"/>
    </row>
    <row r="3358" spans="4:4">
      <c r="D3358" s="227"/>
    </row>
    <row r="3359" spans="4:4">
      <c r="D3359" s="227"/>
    </row>
    <row r="3360" spans="4:4">
      <c r="D3360" s="227"/>
    </row>
    <row r="3361" spans="4:4">
      <c r="D3361" s="227"/>
    </row>
    <row r="3362" spans="4:4">
      <c r="D3362" s="227"/>
    </row>
    <row r="3363" spans="4:4">
      <c r="D3363" s="227"/>
    </row>
    <row r="3364" spans="4:4">
      <c r="D3364" s="227"/>
    </row>
    <row r="3365" spans="4:4">
      <c r="D3365" s="227"/>
    </row>
    <row r="3366" spans="4:4">
      <c r="D3366" s="227"/>
    </row>
    <row r="3367" spans="4:4">
      <c r="D3367" s="227"/>
    </row>
    <row r="3368" spans="4:4">
      <c r="D3368" s="227"/>
    </row>
    <row r="3369" spans="4:4">
      <c r="D3369" s="227"/>
    </row>
    <row r="3370" spans="4:4">
      <c r="D3370" s="227"/>
    </row>
    <row r="3371" spans="4:4">
      <c r="D3371" s="227"/>
    </row>
    <row r="3372" spans="4:4">
      <c r="D3372" s="227"/>
    </row>
    <row r="3373" spans="4:4">
      <c r="D3373" s="227"/>
    </row>
    <row r="3374" spans="4:4">
      <c r="D3374" s="227"/>
    </row>
    <row r="3375" spans="4:4">
      <c r="D3375" s="227"/>
    </row>
    <row r="3376" spans="4:4">
      <c r="D3376" s="227"/>
    </row>
    <row r="3377" spans="4:4">
      <c r="D3377" s="227"/>
    </row>
    <row r="3378" spans="4:4">
      <c r="D3378" s="227"/>
    </row>
    <row r="3379" spans="4:4">
      <c r="D3379" s="227"/>
    </row>
    <row r="3380" spans="4:4">
      <c r="D3380" s="227"/>
    </row>
    <row r="3381" spans="4:4">
      <c r="D3381" s="227"/>
    </row>
    <row r="3382" spans="4:4">
      <c r="D3382" s="227"/>
    </row>
    <row r="3383" spans="4:4">
      <c r="D3383" s="227"/>
    </row>
    <row r="3384" spans="4:4">
      <c r="D3384" s="227"/>
    </row>
    <row r="3385" spans="4:4">
      <c r="D3385" s="227"/>
    </row>
    <row r="3386" spans="4:4">
      <c r="D3386" s="227"/>
    </row>
    <row r="3387" spans="4:4">
      <c r="D3387" s="227"/>
    </row>
    <row r="3388" spans="4:4">
      <c r="D3388" s="227"/>
    </row>
    <row r="3389" spans="4:4">
      <c r="D3389" s="227"/>
    </row>
    <row r="3390" spans="4:4">
      <c r="D3390" s="227"/>
    </row>
    <row r="3391" spans="4:4">
      <c r="D3391" s="227"/>
    </row>
    <row r="3392" spans="4:4">
      <c r="D3392" s="227"/>
    </row>
    <row r="3393" spans="4:4">
      <c r="D3393" s="227"/>
    </row>
    <row r="3394" spans="4:4">
      <c r="D3394" s="227"/>
    </row>
    <row r="3395" spans="4:4">
      <c r="D3395" s="227"/>
    </row>
    <row r="3396" spans="4:4">
      <c r="D3396" s="227"/>
    </row>
    <row r="3397" spans="4:4">
      <c r="D3397" s="227"/>
    </row>
    <row r="3398" spans="4:4">
      <c r="D3398" s="227"/>
    </row>
    <row r="3399" spans="4:4">
      <c r="D3399" s="227"/>
    </row>
    <row r="3400" spans="4:4">
      <c r="D3400" s="227"/>
    </row>
    <row r="3401" spans="4:4">
      <c r="D3401" s="227"/>
    </row>
    <row r="3402" spans="4:4">
      <c r="D3402" s="227"/>
    </row>
    <row r="3403" spans="4:4">
      <c r="D3403" s="227"/>
    </row>
    <row r="3404" spans="4:4">
      <c r="D3404" s="227"/>
    </row>
    <row r="3405" spans="4:4">
      <c r="D3405" s="227"/>
    </row>
    <row r="3406" spans="4:4">
      <c r="D3406" s="227"/>
    </row>
    <row r="3407" spans="4:4">
      <c r="D3407" s="227"/>
    </row>
    <row r="3408" spans="4:4">
      <c r="D3408" s="227"/>
    </row>
    <row r="3409" spans="4:4">
      <c r="D3409" s="227"/>
    </row>
    <row r="3410" spans="4:4">
      <c r="D3410" s="227"/>
    </row>
    <row r="3411" spans="4:4">
      <c r="D3411" s="227"/>
    </row>
    <row r="3412" spans="4:4">
      <c r="D3412" s="227"/>
    </row>
    <row r="3413" spans="4:4">
      <c r="D3413" s="227"/>
    </row>
    <row r="3414" spans="4:4">
      <c r="D3414" s="227"/>
    </row>
    <row r="3415" spans="4:4">
      <c r="D3415" s="227"/>
    </row>
    <row r="3416" spans="4:4">
      <c r="D3416" s="227"/>
    </row>
    <row r="3417" spans="4:4">
      <c r="D3417" s="227"/>
    </row>
    <row r="3418" spans="4:4">
      <c r="D3418" s="227"/>
    </row>
    <row r="3419" spans="4:4">
      <c r="D3419" s="227"/>
    </row>
    <row r="3420" spans="4:4">
      <c r="D3420" s="227"/>
    </row>
    <row r="3421" spans="4:4">
      <c r="D3421" s="227"/>
    </row>
    <row r="3422" spans="4:4">
      <c r="D3422" s="227"/>
    </row>
    <row r="3423" spans="4:4">
      <c r="D3423" s="227"/>
    </row>
    <row r="3424" spans="4:4">
      <c r="D3424" s="227"/>
    </row>
    <row r="3425" spans="4:4">
      <c r="D3425" s="227"/>
    </row>
    <row r="3426" spans="4:4">
      <c r="D3426" s="227"/>
    </row>
    <row r="3427" spans="4:4">
      <c r="D3427" s="227"/>
    </row>
    <row r="3428" spans="4:4">
      <c r="D3428" s="227"/>
    </row>
    <row r="3429" spans="4:4">
      <c r="D3429" s="227"/>
    </row>
    <row r="3430" spans="4:4">
      <c r="D3430" s="227"/>
    </row>
    <row r="3431" spans="4:4">
      <c r="D3431" s="227"/>
    </row>
    <row r="3432" spans="4:4">
      <c r="D3432" s="227"/>
    </row>
    <row r="3433" spans="4:4">
      <c r="D3433" s="227"/>
    </row>
    <row r="3434" spans="4:4">
      <c r="D3434" s="227"/>
    </row>
    <row r="3435" spans="4:4">
      <c r="D3435" s="227"/>
    </row>
    <row r="3436" spans="4:4">
      <c r="D3436" s="227"/>
    </row>
    <row r="3437" spans="4:4">
      <c r="D3437" s="227"/>
    </row>
    <row r="3438" spans="4:4">
      <c r="D3438" s="227"/>
    </row>
    <row r="3439" spans="4:4">
      <c r="D3439" s="227"/>
    </row>
    <row r="3440" spans="4:4">
      <c r="D3440" s="227"/>
    </row>
    <row r="3441" spans="4:4">
      <c r="D3441" s="227"/>
    </row>
    <row r="3442" spans="4:4">
      <c r="D3442" s="227"/>
    </row>
    <row r="3443" spans="4:4">
      <c r="D3443" s="227"/>
    </row>
    <row r="3444" spans="4:4">
      <c r="D3444" s="227"/>
    </row>
    <row r="3445" spans="4:4">
      <c r="D3445" s="227"/>
    </row>
    <row r="3446" spans="4:4">
      <c r="D3446" s="227"/>
    </row>
    <row r="3447" spans="4:4">
      <c r="D3447" s="227"/>
    </row>
    <row r="3448" spans="4:4">
      <c r="D3448" s="227"/>
    </row>
    <row r="3449" spans="4:4">
      <c r="D3449" s="227"/>
    </row>
    <row r="3450" spans="4:4">
      <c r="D3450" s="227"/>
    </row>
    <row r="3451" spans="4:4">
      <c r="D3451" s="227"/>
    </row>
    <row r="3452" spans="4:4">
      <c r="D3452" s="227"/>
    </row>
    <row r="3453" spans="4:4">
      <c r="D3453" s="227"/>
    </row>
    <row r="3454" spans="4:4">
      <c r="D3454" s="227"/>
    </row>
    <row r="3455" spans="4:4">
      <c r="D3455" s="227"/>
    </row>
    <row r="3456" spans="4:4">
      <c r="D3456" s="227"/>
    </row>
    <row r="3457" spans="4:4">
      <c r="D3457" s="227"/>
    </row>
    <row r="3458" spans="4:4">
      <c r="D3458" s="227"/>
    </row>
    <row r="3459" spans="4:4">
      <c r="D3459" s="227"/>
    </row>
    <row r="3460" spans="4:4">
      <c r="D3460" s="227"/>
    </row>
    <row r="3461" spans="4:4">
      <c r="D3461" s="227"/>
    </row>
    <row r="3462" spans="4:4">
      <c r="D3462" s="227"/>
    </row>
    <row r="3463" spans="4:4">
      <c r="D3463" s="227"/>
    </row>
    <row r="3464" spans="4:4">
      <c r="D3464" s="227"/>
    </row>
    <row r="3465" spans="4:4">
      <c r="D3465" s="227"/>
    </row>
    <row r="3466" spans="4:4">
      <c r="D3466" s="227"/>
    </row>
    <row r="3467" spans="4:4">
      <c r="D3467" s="227"/>
    </row>
    <row r="3468" spans="4:4">
      <c r="D3468" s="227"/>
    </row>
    <row r="3469" spans="4:4">
      <c r="D3469" s="227"/>
    </row>
    <row r="3470" spans="4:4">
      <c r="D3470" s="227"/>
    </row>
    <row r="3471" spans="4:4">
      <c r="D3471" s="227"/>
    </row>
    <row r="3472" spans="4:4">
      <c r="D3472" s="227"/>
    </row>
    <row r="3473" spans="4:4">
      <c r="D3473" s="227"/>
    </row>
    <row r="3474" spans="4:4">
      <c r="D3474" s="227"/>
    </row>
    <row r="3475" spans="4:4">
      <c r="D3475" s="227"/>
    </row>
    <row r="3476" spans="4:4">
      <c r="D3476" s="227"/>
    </row>
    <row r="3477" spans="4:4">
      <c r="D3477" s="227"/>
    </row>
    <row r="3478" spans="4:4">
      <c r="D3478" s="227"/>
    </row>
    <row r="3479" spans="4:4">
      <c r="D3479" s="227"/>
    </row>
    <row r="3480" spans="4:4">
      <c r="D3480" s="227"/>
    </row>
    <row r="3481" spans="4:4">
      <c r="D3481" s="227"/>
    </row>
    <row r="3482" spans="4:4">
      <c r="D3482" s="227"/>
    </row>
    <row r="3483" spans="4:4">
      <c r="D3483" s="227"/>
    </row>
    <row r="3484" spans="4:4">
      <c r="D3484" s="227"/>
    </row>
    <row r="3485" spans="4:4">
      <c r="D3485" s="227"/>
    </row>
    <row r="3486" spans="4:4">
      <c r="D3486" s="227"/>
    </row>
    <row r="3487" spans="4:4">
      <c r="D3487" s="227"/>
    </row>
    <row r="3488" spans="4:4">
      <c r="D3488" s="227"/>
    </row>
    <row r="3489" spans="4:4">
      <c r="D3489" s="227"/>
    </row>
    <row r="3490" spans="4:4">
      <c r="D3490" s="227"/>
    </row>
    <row r="3491" spans="4:4">
      <c r="D3491" s="227"/>
    </row>
    <row r="3492" spans="4:4">
      <c r="D3492" s="227"/>
    </row>
    <row r="3493" spans="4:4">
      <c r="D3493" s="227"/>
    </row>
    <row r="3494" spans="4:4">
      <c r="D3494" s="227"/>
    </row>
    <row r="3495" spans="4:4">
      <c r="D3495" s="227"/>
    </row>
    <row r="3496" spans="4:4">
      <c r="D3496" s="227"/>
    </row>
    <row r="3497" spans="4:4">
      <c r="D3497" s="227"/>
    </row>
    <row r="3498" spans="4:4">
      <c r="D3498" s="227"/>
    </row>
    <row r="3499" spans="4:4">
      <c r="D3499" s="227"/>
    </row>
    <row r="3500" spans="4:4">
      <c r="D3500" s="227"/>
    </row>
    <row r="3501" spans="4:4">
      <c r="D3501" s="227"/>
    </row>
    <row r="3502" spans="4:4">
      <c r="D3502" s="227"/>
    </row>
    <row r="3503" spans="4:4">
      <c r="D3503" s="227"/>
    </row>
    <row r="3504" spans="4:4">
      <c r="D3504" s="227"/>
    </row>
    <row r="3505" spans="4:4">
      <c r="D3505" s="227"/>
    </row>
    <row r="3506" spans="4:4">
      <c r="D3506" s="227"/>
    </row>
    <row r="3507" spans="4:4">
      <c r="D3507" s="227"/>
    </row>
    <row r="3508" spans="4:4">
      <c r="D3508" s="227"/>
    </row>
    <row r="3509" spans="4:4">
      <c r="D3509" s="227"/>
    </row>
    <row r="3510" spans="4:4">
      <c r="D3510" s="227"/>
    </row>
    <row r="3511" spans="4:4">
      <c r="D3511" s="227"/>
    </row>
    <row r="3512" spans="4:4">
      <c r="D3512" s="227"/>
    </row>
    <row r="3513" spans="4:4">
      <c r="D3513" s="227"/>
    </row>
    <row r="3514" spans="4:4">
      <c r="D3514" s="227"/>
    </row>
    <row r="3515" spans="4:4">
      <c r="D3515" s="227"/>
    </row>
    <row r="3516" spans="4:4">
      <c r="D3516" s="227"/>
    </row>
    <row r="3517" spans="4:4">
      <c r="D3517" s="227"/>
    </row>
    <row r="3518" spans="4:4">
      <c r="D3518" s="227"/>
    </row>
    <row r="3519" spans="4:4">
      <c r="D3519" s="227"/>
    </row>
    <row r="3520" spans="4:4">
      <c r="D3520" s="227"/>
    </row>
    <row r="3521" spans="4:4">
      <c r="D3521" s="227"/>
    </row>
    <row r="3522" spans="4:4">
      <c r="D3522" s="227"/>
    </row>
    <row r="3523" spans="4:4">
      <c r="D3523" s="227"/>
    </row>
    <row r="3524" spans="4:4">
      <c r="D3524" s="227"/>
    </row>
    <row r="3525" spans="4:4">
      <c r="D3525" s="227"/>
    </row>
    <row r="3526" spans="4:4">
      <c r="D3526" s="227"/>
    </row>
    <row r="3527" spans="4:4">
      <c r="D3527" s="227"/>
    </row>
    <row r="3528" spans="4:4">
      <c r="D3528" s="227"/>
    </row>
    <row r="3529" spans="4:4">
      <c r="D3529" s="227"/>
    </row>
    <row r="3530" spans="4:4">
      <c r="D3530" s="227"/>
    </row>
    <row r="3531" spans="4:4">
      <c r="D3531" s="227"/>
    </row>
    <row r="3532" spans="4:4">
      <c r="D3532" s="227"/>
    </row>
    <row r="3533" spans="4:4">
      <c r="D3533" s="227"/>
    </row>
    <row r="3534" spans="4:4">
      <c r="D3534" s="227"/>
    </row>
    <row r="3535" spans="4:4">
      <c r="D3535" s="227"/>
    </row>
    <row r="3536" spans="4:4">
      <c r="D3536" s="227"/>
    </row>
    <row r="3537" spans="4:4">
      <c r="D3537" s="227"/>
    </row>
    <row r="3538" spans="4:4">
      <c r="D3538" s="227"/>
    </row>
    <row r="3539" spans="4:4">
      <c r="D3539" s="227"/>
    </row>
    <row r="3540" spans="4:4">
      <c r="D3540" s="227"/>
    </row>
    <row r="3541" spans="4:4">
      <c r="D3541" s="227"/>
    </row>
    <row r="3542" spans="4:4">
      <c r="D3542" s="227"/>
    </row>
    <row r="3543" spans="4:4">
      <c r="D3543" s="227"/>
    </row>
    <row r="3544" spans="4:4">
      <c r="D3544" s="227"/>
    </row>
    <row r="3545" spans="4:4">
      <c r="D3545" s="227"/>
    </row>
    <row r="3546" spans="4:4">
      <c r="D3546" s="227"/>
    </row>
    <row r="3547" spans="4:4">
      <c r="D3547" s="227"/>
    </row>
    <row r="3548" spans="4:4">
      <c r="D3548" s="227"/>
    </row>
    <row r="3549" spans="4:4">
      <c r="D3549" s="227"/>
    </row>
    <row r="3550" spans="4:4">
      <c r="D3550" s="227"/>
    </row>
    <row r="3551" spans="4:4">
      <c r="D3551" s="227"/>
    </row>
    <row r="3552" spans="4:4">
      <c r="D3552" s="227"/>
    </row>
    <row r="3553" spans="4:4">
      <c r="D3553" s="227"/>
    </row>
    <row r="3554" spans="4:4">
      <c r="D3554" s="227"/>
    </row>
    <row r="3555" spans="4:4">
      <c r="D3555" s="227"/>
    </row>
    <row r="3556" spans="4:4">
      <c r="D3556" s="227"/>
    </row>
    <row r="3557" spans="4:4">
      <c r="D3557" s="227"/>
    </row>
    <row r="3558" spans="4:4">
      <c r="D3558" s="227"/>
    </row>
    <row r="3559" spans="4:4">
      <c r="D3559" s="227"/>
    </row>
    <row r="3560" spans="4:4">
      <c r="D3560" s="227"/>
    </row>
    <row r="3561" spans="4:4">
      <c r="D3561" s="227"/>
    </row>
    <row r="3562" spans="4:4">
      <c r="D3562" s="227"/>
    </row>
    <row r="3563" spans="4:4">
      <c r="D3563" s="227"/>
    </row>
    <row r="3564" spans="4:4">
      <c r="D3564" s="227"/>
    </row>
    <row r="3565" spans="4:4">
      <c r="D3565" s="227"/>
    </row>
    <row r="3566" spans="4:4">
      <c r="D3566" s="227"/>
    </row>
    <row r="3567" spans="4:4">
      <c r="D3567" s="227"/>
    </row>
    <row r="3568" spans="4:4">
      <c r="D3568" s="227"/>
    </row>
    <row r="3569" spans="4:4">
      <c r="D3569" s="227"/>
    </row>
    <row r="3570" spans="4:4">
      <c r="D3570" s="227"/>
    </row>
    <row r="3571" spans="4:4">
      <c r="D3571" s="227"/>
    </row>
    <row r="3572" spans="4:4">
      <c r="D3572" s="227"/>
    </row>
    <row r="3573" spans="4:4">
      <c r="D3573" s="227"/>
    </row>
    <row r="3574" spans="4:4">
      <c r="D3574" s="227"/>
    </row>
    <row r="3575" spans="4:4">
      <c r="D3575" s="227"/>
    </row>
    <row r="3576" spans="4:4">
      <c r="D3576" s="227"/>
    </row>
    <row r="3577" spans="4:4">
      <c r="D3577" s="227"/>
    </row>
    <row r="3578" spans="4:4">
      <c r="D3578" s="227"/>
    </row>
    <row r="3579" spans="4:4">
      <c r="D3579" s="227"/>
    </row>
    <row r="3580" spans="4:4">
      <c r="D3580" s="227"/>
    </row>
    <row r="3581" spans="4:4">
      <c r="D3581" s="227"/>
    </row>
    <row r="3582" spans="4:4">
      <c r="D3582" s="227"/>
    </row>
    <row r="3583" spans="4:4">
      <c r="D3583" s="227"/>
    </row>
    <row r="3584" spans="4:4">
      <c r="D3584" s="227"/>
    </row>
    <row r="3585" spans="4:4">
      <c r="D3585" s="227"/>
    </row>
    <row r="3586" spans="4:4">
      <c r="D3586" s="227"/>
    </row>
    <row r="3587" spans="4:4">
      <c r="D3587" s="227"/>
    </row>
    <row r="3588" spans="4:4">
      <c r="D3588" s="227"/>
    </row>
    <row r="3589" spans="4:4">
      <c r="D3589" s="227"/>
    </row>
    <row r="3590" spans="4:4">
      <c r="D3590" s="227"/>
    </row>
    <row r="3591" spans="4:4">
      <c r="D3591" s="227"/>
    </row>
    <row r="3592" spans="4:4">
      <c r="D3592" s="227"/>
    </row>
    <row r="3593" spans="4:4">
      <c r="D3593" s="227"/>
    </row>
    <row r="3594" spans="4:4">
      <c r="D3594" s="227"/>
    </row>
    <row r="3595" spans="4:4">
      <c r="D3595" s="227"/>
    </row>
    <row r="3596" spans="4:4">
      <c r="D3596" s="227"/>
    </row>
    <row r="3597" spans="4:4">
      <c r="D3597" s="227"/>
    </row>
    <row r="3598" spans="4:4">
      <c r="D3598" s="227"/>
    </row>
    <row r="3599" spans="4:4">
      <c r="D3599" s="227"/>
    </row>
    <row r="3600" spans="4:4">
      <c r="D3600" s="227"/>
    </row>
    <row r="3601" spans="4:4">
      <c r="D3601" s="227"/>
    </row>
    <row r="3602" spans="4:4">
      <c r="D3602" s="227"/>
    </row>
    <row r="3603" spans="4:4">
      <c r="D3603" s="227"/>
    </row>
    <row r="3604" spans="4:4">
      <c r="D3604" s="227"/>
    </row>
    <row r="3605" spans="4:4">
      <c r="D3605" s="227"/>
    </row>
    <row r="3606" spans="4:4">
      <c r="D3606" s="227"/>
    </row>
    <row r="3607" spans="4:4">
      <c r="D3607" s="227"/>
    </row>
    <row r="3608" spans="4:4">
      <c r="D3608" s="227"/>
    </row>
    <row r="3609" spans="4:4">
      <c r="D3609" s="227"/>
    </row>
    <row r="3610" spans="4:4">
      <c r="D3610" s="227"/>
    </row>
    <row r="3611" spans="4:4">
      <c r="D3611" s="227"/>
    </row>
    <row r="3612" spans="4:4">
      <c r="D3612" s="227"/>
    </row>
    <row r="3613" spans="4:4">
      <c r="D3613" s="227"/>
    </row>
    <row r="3614" spans="4:4">
      <c r="D3614" s="227"/>
    </row>
    <row r="3615" spans="4:4">
      <c r="D3615" s="227"/>
    </row>
    <row r="3616" spans="4:4">
      <c r="D3616" s="227"/>
    </row>
    <row r="3617" spans="4:4">
      <c r="D3617" s="227"/>
    </row>
    <row r="3618" spans="4:4">
      <c r="D3618" s="227"/>
    </row>
    <row r="3619" spans="4:4">
      <c r="D3619" s="227"/>
    </row>
    <row r="3620" spans="4:4">
      <c r="D3620" s="227"/>
    </row>
    <row r="3621" spans="4:4">
      <c r="D3621" s="227"/>
    </row>
    <row r="3622" spans="4:4">
      <c r="D3622" s="227"/>
    </row>
    <row r="3623" spans="4:4">
      <c r="D3623" s="227"/>
    </row>
    <row r="3624" spans="4:4">
      <c r="D3624" s="227"/>
    </row>
    <row r="3625" spans="4:4">
      <c r="D3625" s="227"/>
    </row>
    <row r="3626" spans="4:4">
      <c r="D3626" s="227"/>
    </row>
    <row r="3627" spans="4:4">
      <c r="D3627" s="227"/>
    </row>
    <row r="3628" spans="4:4">
      <c r="D3628" s="227"/>
    </row>
    <row r="3629" spans="4:4">
      <c r="D3629" s="227"/>
    </row>
    <row r="3630" spans="4:4">
      <c r="D3630" s="227"/>
    </row>
    <row r="3631" spans="4:4">
      <c r="D3631" s="227"/>
    </row>
    <row r="3632" spans="4:4">
      <c r="D3632" s="227"/>
    </row>
    <row r="3633" spans="4:4">
      <c r="D3633" s="227"/>
    </row>
    <row r="3634" spans="4:4">
      <c r="D3634" s="227"/>
    </row>
    <row r="3635" spans="4:4">
      <c r="D3635" s="227"/>
    </row>
    <row r="3636" spans="4:4">
      <c r="D3636" s="227"/>
    </row>
    <row r="3637" spans="4:4">
      <c r="D3637" s="227"/>
    </row>
    <row r="3638" spans="4:4">
      <c r="D3638" s="227"/>
    </row>
    <row r="3639" spans="4:4">
      <c r="D3639" s="227"/>
    </row>
    <row r="3640" spans="4:4">
      <c r="D3640" s="227"/>
    </row>
    <row r="3641" spans="4:4">
      <c r="D3641" s="227"/>
    </row>
    <row r="3642" spans="4:4">
      <c r="D3642" s="227"/>
    </row>
    <row r="3643" spans="4:4">
      <c r="D3643" s="227"/>
    </row>
    <row r="3644" spans="4:4">
      <c r="D3644" s="227"/>
    </row>
    <row r="3645" spans="4:4">
      <c r="D3645" s="227"/>
    </row>
    <row r="3646" spans="4:4">
      <c r="D3646" s="227"/>
    </row>
    <row r="3647" spans="4:4">
      <c r="D3647" s="227"/>
    </row>
    <row r="3648" spans="4:4">
      <c r="D3648" s="227"/>
    </row>
    <row r="3649" spans="4:4">
      <c r="D3649" s="227"/>
    </row>
    <row r="3650" spans="4:4">
      <c r="D3650" s="227"/>
    </row>
    <row r="3651" spans="4:4">
      <c r="D3651" s="227"/>
    </row>
    <row r="3652" spans="4:4">
      <c r="D3652" s="227"/>
    </row>
    <row r="3653" spans="4:4">
      <c r="D3653" s="227"/>
    </row>
    <row r="3654" spans="4:4">
      <c r="D3654" s="227"/>
    </row>
    <row r="3655" spans="4:4">
      <c r="D3655" s="227"/>
    </row>
    <row r="3656" spans="4:4">
      <c r="D3656" s="227"/>
    </row>
    <row r="3657" spans="4:4">
      <c r="D3657" s="227"/>
    </row>
    <row r="3658" spans="4:4">
      <c r="D3658" s="227"/>
    </row>
    <row r="3659" spans="4:4">
      <c r="D3659" s="227"/>
    </row>
    <row r="3660" spans="4:4">
      <c r="D3660" s="227"/>
    </row>
    <row r="3661" spans="4:4">
      <c r="D3661" s="227"/>
    </row>
    <row r="3662" spans="4:4">
      <c r="D3662" s="227"/>
    </row>
    <row r="3663" spans="4:4">
      <c r="D3663" s="227"/>
    </row>
    <row r="3664" spans="4:4">
      <c r="D3664" s="227"/>
    </row>
    <row r="3665" spans="4:4">
      <c r="D3665" s="227"/>
    </row>
    <row r="3666" spans="4:4">
      <c r="D3666" s="227"/>
    </row>
    <row r="3667" spans="4:4">
      <c r="D3667" s="227"/>
    </row>
    <row r="3668" spans="4:4">
      <c r="D3668" s="227"/>
    </row>
    <row r="3669" spans="4:4">
      <c r="D3669" s="227"/>
    </row>
    <row r="3670" spans="4:4">
      <c r="D3670" s="227"/>
    </row>
    <row r="3671" spans="4:4">
      <c r="D3671" s="227"/>
    </row>
    <row r="3672" spans="4:4">
      <c r="D3672" s="227"/>
    </row>
    <row r="3673" spans="4:4">
      <c r="D3673" s="227"/>
    </row>
    <row r="3674" spans="4:4">
      <c r="D3674" s="227"/>
    </row>
    <row r="3675" spans="4:4">
      <c r="D3675" s="227"/>
    </row>
    <row r="3676" spans="4:4">
      <c r="D3676" s="227"/>
    </row>
    <row r="3677" spans="4:4">
      <c r="D3677" s="227"/>
    </row>
    <row r="3678" spans="4:4">
      <c r="D3678" s="227"/>
    </row>
    <row r="3679" spans="4:4">
      <c r="D3679" s="227"/>
    </row>
    <row r="3680" spans="4:4">
      <c r="D3680" s="227"/>
    </row>
    <row r="3681" spans="4:4">
      <c r="D3681" s="227"/>
    </row>
    <row r="3682" spans="4:4">
      <c r="D3682" s="227"/>
    </row>
    <row r="3683" spans="4:4">
      <c r="D3683" s="227"/>
    </row>
    <row r="3684" spans="4:4">
      <c r="D3684" s="227"/>
    </row>
    <row r="3685" spans="4:4">
      <c r="D3685" s="227"/>
    </row>
    <row r="3686" spans="4:4">
      <c r="D3686" s="227"/>
    </row>
    <row r="3687" spans="4:4">
      <c r="D3687" s="227"/>
    </row>
    <row r="3688" spans="4:4">
      <c r="D3688" s="227"/>
    </row>
    <row r="3689" spans="4:4">
      <c r="D3689" s="227"/>
    </row>
    <row r="3690" spans="4:4">
      <c r="D3690" s="227"/>
    </row>
    <row r="3691" spans="4:4">
      <c r="D3691" s="227"/>
    </row>
    <row r="3692" spans="4:4">
      <c r="D3692" s="227"/>
    </row>
    <row r="3693" spans="4:4">
      <c r="D3693" s="227"/>
    </row>
    <row r="3694" spans="4:4">
      <c r="D3694" s="227"/>
    </row>
    <row r="3695" spans="4:4">
      <c r="D3695" s="227"/>
    </row>
    <row r="3696" spans="4:4">
      <c r="D3696" s="227"/>
    </row>
    <row r="3697" spans="4:4">
      <c r="D3697" s="227"/>
    </row>
    <row r="3698" spans="4:4">
      <c r="D3698" s="227"/>
    </row>
    <row r="3699" spans="4:4">
      <c r="D3699" s="227"/>
    </row>
    <row r="3700" spans="4:4">
      <c r="D3700" s="227"/>
    </row>
    <row r="3701" spans="4:4">
      <c r="D3701" s="227"/>
    </row>
    <row r="3702" spans="4:4">
      <c r="D3702" s="227"/>
    </row>
    <row r="3703" spans="4:4">
      <c r="D3703" s="227"/>
    </row>
    <row r="3704" spans="4:4">
      <c r="D3704" s="227"/>
    </row>
    <row r="3705" spans="4:4">
      <c r="D3705" s="227"/>
    </row>
    <row r="3706" spans="4:4">
      <c r="D3706" s="227"/>
    </row>
    <row r="3707" spans="4:4">
      <c r="D3707" s="227"/>
    </row>
    <row r="3708" spans="4:4">
      <c r="D3708" s="227"/>
    </row>
    <row r="3709" spans="4:4">
      <c r="D3709" s="227"/>
    </row>
    <row r="3710" spans="4:4">
      <c r="D3710" s="227"/>
    </row>
    <row r="3711" spans="4:4">
      <c r="D3711" s="227"/>
    </row>
    <row r="3712" spans="4:4">
      <c r="D3712" s="227"/>
    </row>
    <row r="3713" spans="4:4">
      <c r="D3713" s="227"/>
    </row>
    <row r="3714" spans="4:4">
      <c r="D3714" s="227"/>
    </row>
    <row r="3715" spans="4:4">
      <c r="D3715" s="227"/>
    </row>
    <row r="3716" spans="4:4">
      <c r="D3716" s="227"/>
    </row>
    <row r="3717" spans="4:4">
      <c r="D3717" s="227"/>
    </row>
    <row r="3718" spans="4:4">
      <c r="D3718" s="227"/>
    </row>
    <row r="3719" spans="4:4">
      <c r="D3719" s="227"/>
    </row>
    <row r="3720" spans="4:4">
      <c r="D3720" s="227"/>
    </row>
    <row r="3721" spans="4:4">
      <c r="D3721" s="227"/>
    </row>
    <row r="3722" spans="4:4">
      <c r="D3722" s="227"/>
    </row>
    <row r="3723" spans="4:4">
      <c r="D3723" s="227"/>
    </row>
    <row r="3724" spans="4:4">
      <c r="D3724" s="227"/>
    </row>
    <row r="3725" spans="4:4">
      <c r="D3725" s="227"/>
    </row>
    <row r="3726" spans="4:4">
      <c r="D3726" s="227"/>
    </row>
    <row r="3727" spans="4:4">
      <c r="D3727" s="227"/>
    </row>
    <row r="3728" spans="4:4">
      <c r="D3728" s="227"/>
    </row>
    <row r="3729" spans="4:4">
      <c r="D3729" s="227"/>
    </row>
    <row r="3730" spans="4:4">
      <c r="D3730" s="227"/>
    </row>
    <row r="3731" spans="4:4">
      <c r="D3731" s="227"/>
    </row>
    <row r="3732" spans="4:4">
      <c r="D3732" s="227"/>
    </row>
    <row r="3733" spans="4:4">
      <c r="D3733" s="227"/>
    </row>
    <row r="3734" spans="4:4">
      <c r="D3734" s="227"/>
    </row>
    <row r="3735" spans="4:4">
      <c r="D3735" s="227"/>
    </row>
    <row r="3736" spans="4:4">
      <c r="D3736" s="227"/>
    </row>
    <row r="3737" spans="4:4">
      <c r="D3737" s="227"/>
    </row>
    <row r="3738" spans="4:4">
      <c r="D3738" s="227"/>
    </row>
    <row r="3739" spans="4:4">
      <c r="D3739" s="227"/>
    </row>
    <row r="3740" spans="4:4">
      <c r="D3740" s="227"/>
    </row>
    <row r="3741" spans="4:4">
      <c r="D3741" s="227"/>
    </row>
    <row r="3742" spans="4:4">
      <c r="D3742" s="227"/>
    </row>
    <row r="3743" spans="4:4">
      <c r="D3743" s="227"/>
    </row>
    <row r="3744" spans="4:4">
      <c r="D3744" s="227"/>
    </row>
    <row r="3745" spans="4:4">
      <c r="D3745" s="227"/>
    </row>
    <row r="3746" spans="4:4">
      <c r="D3746" s="227"/>
    </row>
    <row r="3747" spans="4:4">
      <c r="D3747" s="227"/>
    </row>
    <row r="3748" spans="4:4">
      <c r="D3748" s="227"/>
    </row>
    <row r="3749" spans="4:4">
      <c r="D3749" s="227"/>
    </row>
    <row r="3750" spans="4:4">
      <c r="D3750" s="227"/>
    </row>
    <row r="3751" spans="4:4">
      <c r="D3751" s="227"/>
    </row>
    <row r="3752" spans="4:4">
      <c r="D3752" s="227"/>
    </row>
    <row r="3753" spans="4:4">
      <c r="D3753" s="227"/>
    </row>
    <row r="3754" spans="4:4">
      <c r="D3754" s="227"/>
    </row>
    <row r="3755" spans="4:4">
      <c r="D3755" s="227"/>
    </row>
    <row r="3756" spans="4:4">
      <c r="D3756" s="227"/>
    </row>
    <row r="3757" spans="4:4">
      <c r="D3757" s="227"/>
    </row>
    <row r="3758" spans="4:4">
      <c r="D3758" s="227"/>
    </row>
    <row r="3759" spans="4:4">
      <c r="D3759" s="227"/>
    </row>
    <row r="3760" spans="4:4">
      <c r="D3760" s="227"/>
    </row>
    <row r="3761" spans="4:4">
      <c r="D3761" s="227"/>
    </row>
    <row r="3762" spans="4:4">
      <c r="D3762" s="227"/>
    </row>
    <row r="3763" spans="4:4">
      <c r="D3763" s="227"/>
    </row>
    <row r="3764" spans="4:4">
      <c r="D3764" s="227"/>
    </row>
    <row r="3765" spans="4:4">
      <c r="D3765" s="227"/>
    </row>
    <row r="3766" spans="4:4">
      <c r="D3766" s="227"/>
    </row>
    <row r="3767" spans="4:4">
      <c r="D3767" s="227"/>
    </row>
    <row r="3768" spans="4:4">
      <c r="D3768" s="227"/>
    </row>
    <row r="3769" spans="4:4">
      <c r="D3769" s="227"/>
    </row>
    <row r="3770" spans="4:4">
      <c r="D3770" s="227"/>
    </row>
    <row r="3771" spans="4:4">
      <c r="D3771" s="227"/>
    </row>
    <row r="3772" spans="4:4">
      <c r="D3772" s="227"/>
    </row>
    <row r="3773" spans="4:4">
      <c r="D3773" s="227"/>
    </row>
    <row r="3774" spans="4:4">
      <c r="D3774" s="227"/>
    </row>
    <row r="3775" spans="4:4">
      <c r="D3775" s="227"/>
    </row>
    <row r="3776" spans="4:4">
      <c r="D3776" s="227"/>
    </row>
    <row r="3777" spans="4:4">
      <c r="D3777" s="227"/>
    </row>
    <row r="3778" spans="4:4">
      <c r="D3778" s="227"/>
    </row>
    <row r="3779" spans="4:4">
      <c r="D3779" s="227"/>
    </row>
    <row r="3780" spans="4:4">
      <c r="D3780" s="227"/>
    </row>
    <row r="3781" spans="4:4">
      <c r="D3781" s="227"/>
    </row>
    <row r="3782" spans="4:4">
      <c r="D3782" s="227"/>
    </row>
    <row r="3783" spans="4:4">
      <c r="D3783" s="227"/>
    </row>
    <row r="3784" spans="4:4">
      <c r="D3784" s="227"/>
    </row>
    <row r="3785" spans="4:4">
      <c r="D3785" s="227"/>
    </row>
    <row r="3786" spans="4:4">
      <c r="D3786" s="227"/>
    </row>
    <row r="3787" spans="4:4">
      <c r="D3787" s="227"/>
    </row>
    <row r="3788" spans="4:4">
      <c r="D3788" s="227"/>
    </row>
    <row r="3789" spans="4:4">
      <c r="D3789" s="227"/>
    </row>
    <row r="3790" spans="4:4">
      <c r="D3790" s="227"/>
    </row>
    <row r="3791" spans="4:4">
      <c r="D3791" s="227"/>
    </row>
    <row r="3792" spans="4:4">
      <c r="D3792" s="227"/>
    </row>
    <row r="3793" spans="4:4">
      <c r="D3793" s="227"/>
    </row>
    <row r="3794" spans="4:4">
      <c r="D3794" s="227"/>
    </row>
    <row r="3795" spans="4:4">
      <c r="D3795" s="227"/>
    </row>
    <row r="3796" spans="4:4">
      <c r="D3796" s="227"/>
    </row>
    <row r="3797" spans="4:4">
      <c r="D3797" s="227"/>
    </row>
    <row r="3798" spans="4:4">
      <c r="D3798" s="227"/>
    </row>
    <row r="3799" spans="4:4">
      <c r="D3799" s="227"/>
    </row>
    <row r="3800" spans="4:4">
      <c r="D3800" s="227"/>
    </row>
    <row r="3801" spans="4:4">
      <c r="D3801" s="227"/>
    </row>
    <row r="3802" spans="4:4">
      <c r="D3802" s="227"/>
    </row>
    <row r="3803" spans="4:4">
      <c r="D3803" s="227"/>
    </row>
    <row r="3804" spans="4:4">
      <c r="D3804" s="227"/>
    </row>
    <row r="3805" spans="4:4">
      <c r="D3805" s="227"/>
    </row>
    <row r="3806" spans="4:4">
      <c r="D3806" s="227"/>
    </row>
    <row r="3807" spans="4:4">
      <c r="D3807" s="227"/>
    </row>
    <row r="3808" spans="4:4">
      <c r="D3808" s="227"/>
    </row>
    <row r="3809" spans="4:4">
      <c r="D3809" s="227"/>
    </row>
    <row r="3810" spans="4:4">
      <c r="D3810" s="227"/>
    </row>
    <row r="3811" spans="4:4">
      <c r="D3811" s="227"/>
    </row>
    <row r="3812" spans="4:4">
      <c r="D3812" s="227"/>
    </row>
    <row r="3813" spans="4:4">
      <c r="D3813" s="227"/>
    </row>
    <row r="3814" spans="4:4">
      <c r="D3814" s="227"/>
    </row>
    <row r="3815" spans="4:4">
      <c r="D3815" s="227"/>
    </row>
    <row r="3816" spans="4:4">
      <c r="D3816" s="227"/>
    </row>
    <row r="3817" spans="4:4">
      <c r="D3817" s="227"/>
    </row>
    <row r="3818" spans="4:4">
      <c r="D3818" s="227"/>
    </row>
    <row r="3819" spans="4:4">
      <c r="D3819" s="227"/>
    </row>
    <row r="3820" spans="4:4">
      <c r="D3820" s="227"/>
    </row>
    <row r="3821" spans="4:4">
      <c r="D3821" s="227"/>
    </row>
    <row r="3822" spans="4:4">
      <c r="D3822" s="227"/>
    </row>
    <row r="3823" spans="4:4">
      <c r="D3823" s="227"/>
    </row>
    <row r="3824" spans="4:4">
      <c r="D3824" s="227"/>
    </row>
    <row r="3825" spans="4:4">
      <c r="D3825" s="227"/>
    </row>
    <row r="3826" spans="4:4">
      <c r="D3826" s="227"/>
    </row>
    <row r="3827" spans="4:4">
      <c r="D3827" s="227"/>
    </row>
    <row r="3828" spans="4:4">
      <c r="D3828" s="227"/>
    </row>
    <row r="3829" spans="4:4">
      <c r="D3829" s="227"/>
    </row>
    <row r="3830" spans="4:4">
      <c r="D3830" s="227"/>
    </row>
    <row r="3831" spans="4:4">
      <c r="D3831" s="227"/>
    </row>
    <row r="3832" spans="4:4">
      <c r="D3832" s="227"/>
    </row>
    <row r="3833" spans="4:4">
      <c r="D3833" s="227"/>
    </row>
    <row r="3834" spans="4:4">
      <c r="D3834" s="227"/>
    </row>
    <row r="3835" spans="4:4">
      <c r="D3835" s="227"/>
    </row>
    <row r="3836" spans="4:4">
      <c r="D3836" s="227"/>
    </row>
    <row r="3837" spans="4:4">
      <c r="D3837" s="227"/>
    </row>
    <row r="3838" spans="4:4">
      <c r="D3838" s="227"/>
    </row>
    <row r="3839" spans="4:4">
      <c r="D3839" s="227"/>
    </row>
    <row r="3840" spans="4:4">
      <c r="D3840" s="227"/>
    </row>
    <row r="3841" spans="4:4">
      <c r="D3841" s="227"/>
    </row>
    <row r="3842" spans="4:4">
      <c r="D3842" s="227"/>
    </row>
    <row r="3843" spans="4:4">
      <c r="D3843" s="227"/>
    </row>
    <row r="3844" spans="4:4">
      <c r="D3844" s="227"/>
    </row>
    <row r="3845" spans="4:4">
      <c r="D3845" s="227"/>
    </row>
    <row r="3846" spans="4:4">
      <c r="D3846" s="227"/>
    </row>
    <row r="3847" spans="4:4">
      <c r="D3847" s="227"/>
    </row>
    <row r="3848" spans="4:4">
      <c r="D3848" s="227"/>
    </row>
    <row r="3849" spans="4:4">
      <c r="D3849" s="227"/>
    </row>
    <row r="3850" spans="4:4">
      <c r="D3850" s="227"/>
    </row>
    <row r="3851" spans="4:4">
      <c r="D3851" s="227"/>
    </row>
    <row r="3852" spans="4:4">
      <c r="D3852" s="227"/>
    </row>
    <row r="3853" spans="4:4">
      <c r="D3853" s="227"/>
    </row>
    <row r="3854" spans="4:4">
      <c r="D3854" s="227"/>
    </row>
    <row r="3855" spans="4:4">
      <c r="D3855" s="227"/>
    </row>
    <row r="3856" spans="4:4">
      <c r="D3856" s="227"/>
    </row>
    <row r="3857" spans="4:4">
      <c r="D3857" s="227"/>
    </row>
    <row r="3858" spans="4:4">
      <c r="D3858" s="227"/>
    </row>
    <row r="3859" spans="4:4">
      <c r="D3859" s="227"/>
    </row>
    <row r="3860" spans="4:4">
      <c r="D3860" s="227"/>
    </row>
    <row r="3861" spans="4:4">
      <c r="D3861" s="227"/>
    </row>
    <row r="3862" spans="4:4">
      <c r="D3862" s="227"/>
    </row>
    <row r="3863" spans="4:4">
      <c r="D3863" s="227"/>
    </row>
    <row r="3864" spans="4:4">
      <c r="D3864" s="227"/>
    </row>
    <row r="3865" spans="4:4">
      <c r="D3865" s="227"/>
    </row>
    <row r="3866" spans="4:4">
      <c r="D3866" s="227"/>
    </row>
    <row r="3867" spans="4:4">
      <c r="D3867" s="227"/>
    </row>
    <row r="3868" spans="4:4">
      <c r="D3868" s="227"/>
    </row>
    <row r="3869" spans="4:4">
      <c r="D3869" s="227"/>
    </row>
    <row r="3870" spans="4:4">
      <c r="D3870" s="227"/>
    </row>
    <row r="3871" spans="4:4">
      <c r="D3871" s="227"/>
    </row>
    <row r="3872" spans="4:4">
      <c r="D3872" s="227"/>
    </row>
    <row r="3873" spans="4:4">
      <c r="D3873" s="227"/>
    </row>
    <row r="3874" spans="4:4">
      <c r="D3874" s="227"/>
    </row>
    <row r="3875" spans="4:4">
      <c r="D3875" s="227"/>
    </row>
    <row r="3876" spans="4:4">
      <c r="D3876" s="227"/>
    </row>
    <row r="3877" spans="4:4">
      <c r="D3877" s="227"/>
    </row>
    <row r="3878" spans="4:4">
      <c r="D3878" s="227"/>
    </row>
    <row r="3879" spans="4:4">
      <c r="D3879" s="227"/>
    </row>
    <row r="3880" spans="4:4">
      <c r="D3880" s="227"/>
    </row>
    <row r="3881" spans="4:4">
      <c r="D3881" s="227"/>
    </row>
    <row r="3882" spans="4:4">
      <c r="D3882" s="227"/>
    </row>
    <row r="3883" spans="4:4">
      <c r="D3883" s="227"/>
    </row>
    <row r="3884" spans="4:4">
      <c r="D3884" s="227"/>
    </row>
    <row r="3885" spans="4:4">
      <c r="D3885" s="227"/>
    </row>
    <row r="3886" spans="4:4">
      <c r="D3886" s="227"/>
    </row>
    <row r="3887" spans="4:4">
      <c r="D3887" s="227"/>
    </row>
    <row r="3888" spans="4:4">
      <c r="D3888" s="227"/>
    </row>
    <row r="3889" spans="4:4">
      <c r="D3889" s="227"/>
    </row>
    <row r="3890" spans="4:4">
      <c r="D3890" s="227"/>
    </row>
    <row r="3891" spans="4:4">
      <c r="D3891" s="227"/>
    </row>
    <row r="3892" spans="4:4">
      <c r="D3892" s="227"/>
    </row>
    <row r="3893" spans="4:4">
      <c r="D3893" s="227"/>
    </row>
    <row r="3894" spans="4:4">
      <c r="D3894" s="227"/>
    </row>
    <row r="3895" spans="4:4">
      <c r="D3895" s="227"/>
    </row>
    <row r="3896" spans="4:4">
      <c r="D3896" s="227"/>
    </row>
    <row r="3897" spans="4:4">
      <c r="D3897" s="227"/>
    </row>
    <row r="3898" spans="4:4">
      <c r="D3898" s="227"/>
    </row>
    <row r="3899" spans="4:4">
      <c r="D3899" s="227"/>
    </row>
    <row r="3900" spans="4:4">
      <c r="D3900" s="227"/>
    </row>
    <row r="3901" spans="4:4">
      <c r="D3901" s="227"/>
    </row>
    <row r="3902" spans="4:4">
      <c r="D3902" s="227"/>
    </row>
    <row r="3903" spans="4:4">
      <c r="D3903" s="227"/>
    </row>
    <row r="3904" spans="4:4">
      <c r="D3904" s="227"/>
    </row>
    <row r="3905" spans="4:4">
      <c r="D3905" s="227"/>
    </row>
    <row r="3906" spans="4:4">
      <c r="D3906" s="227"/>
    </row>
    <row r="3907" spans="4:4">
      <c r="D3907" s="227"/>
    </row>
    <row r="3908" spans="4:4">
      <c r="D3908" s="227"/>
    </row>
    <row r="3909" spans="4:4">
      <c r="D3909" s="227"/>
    </row>
    <row r="3910" spans="4:4">
      <c r="D3910" s="227"/>
    </row>
    <row r="3911" spans="4:4">
      <c r="D3911" s="227"/>
    </row>
    <row r="3912" spans="4:4">
      <c r="D3912" s="227"/>
    </row>
    <row r="3913" spans="4:4">
      <c r="D3913" s="227"/>
    </row>
    <row r="3914" spans="4:4">
      <c r="D3914" s="227"/>
    </row>
    <row r="3915" spans="4:4">
      <c r="D3915" s="227"/>
    </row>
    <row r="3916" spans="4:4">
      <c r="D3916" s="227"/>
    </row>
    <row r="3917" spans="4:4">
      <c r="D3917" s="227"/>
    </row>
    <row r="3918" spans="4:4">
      <c r="D3918" s="227"/>
    </row>
    <row r="3919" spans="4:4">
      <c r="D3919" s="227"/>
    </row>
    <row r="3920" spans="4:4">
      <c r="D3920" s="227"/>
    </row>
    <row r="3921" spans="4:4">
      <c r="D3921" s="227"/>
    </row>
    <row r="3922" spans="4:4">
      <c r="D3922" s="227"/>
    </row>
    <row r="3923" spans="4:4">
      <c r="D3923" s="227"/>
    </row>
    <row r="3924" spans="4:4">
      <c r="D3924" s="227"/>
    </row>
    <row r="3925" spans="4:4">
      <c r="D3925" s="227"/>
    </row>
    <row r="3926" spans="4:4">
      <c r="D3926" s="227"/>
    </row>
    <row r="3927" spans="4:4">
      <c r="D3927" s="227"/>
    </row>
    <row r="3928" spans="4:4">
      <c r="D3928" s="227"/>
    </row>
    <row r="3929" spans="4:4">
      <c r="D3929" s="227"/>
    </row>
    <row r="3930" spans="4:4">
      <c r="D3930" s="227"/>
    </row>
    <row r="3931" spans="4:4">
      <c r="D3931" s="227"/>
    </row>
    <row r="3932" spans="4:4">
      <c r="D3932" s="227"/>
    </row>
    <row r="3933" spans="4:4">
      <c r="D3933" s="227"/>
    </row>
    <row r="3934" spans="4:4">
      <c r="D3934" s="227"/>
    </row>
    <row r="3935" spans="4:4">
      <c r="D3935" s="227"/>
    </row>
    <row r="3936" spans="4:4">
      <c r="D3936" s="227"/>
    </row>
    <row r="3937" spans="4:4">
      <c r="D3937" s="227"/>
    </row>
    <row r="3938" spans="4:4">
      <c r="D3938" s="227"/>
    </row>
    <row r="3939" spans="4:4">
      <c r="D3939" s="227"/>
    </row>
    <row r="3940" spans="4:4">
      <c r="D3940" s="227"/>
    </row>
    <row r="3941" spans="4:4">
      <c r="D3941" s="227"/>
    </row>
    <row r="3942" spans="4:4">
      <c r="D3942" s="227"/>
    </row>
    <row r="3943" spans="4:4">
      <c r="D3943" s="227"/>
    </row>
    <row r="3944" spans="4:4">
      <c r="D3944" s="227"/>
    </row>
    <row r="3945" spans="4:4">
      <c r="D3945" s="227"/>
    </row>
    <row r="3946" spans="4:4">
      <c r="D3946" s="227"/>
    </row>
    <row r="3947" spans="4:4">
      <c r="D3947" s="227"/>
    </row>
    <row r="3948" spans="4:4">
      <c r="D3948" s="227"/>
    </row>
    <row r="3949" spans="4:4">
      <c r="D3949" s="227"/>
    </row>
    <row r="3950" spans="4:4">
      <c r="D3950" s="227"/>
    </row>
    <row r="3951" spans="4:4">
      <c r="D3951" s="227"/>
    </row>
    <row r="3952" spans="4:4">
      <c r="D3952" s="227"/>
    </row>
    <row r="3953" spans="4:4">
      <c r="D3953" s="227"/>
    </row>
    <row r="3954" spans="4:4">
      <c r="D3954" s="227"/>
    </row>
    <row r="3955" spans="4:4">
      <c r="D3955" s="227"/>
    </row>
    <row r="3956" spans="4:4">
      <c r="D3956" s="227"/>
    </row>
    <row r="3957" spans="4:4">
      <c r="D3957" s="227"/>
    </row>
    <row r="3958" spans="4:4">
      <c r="D3958" s="227"/>
    </row>
    <row r="3959" spans="4:4">
      <c r="D3959" s="227"/>
    </row>
    <row r="3960" spans="4:4">
      <c r="D3960" s="227"/>
    </row>
    <row r="3961" spans="4:4">
      <c r="D3961" s="227"/>
    </row>
    <row r="3962" spans="4:4">
      <c r="D3962" s="227"/>
    </row>
    <row r="3963" spans="4:4">
      <c r="D3963" s="227"/>
    </row>
    <row r="3964" spans="4:4">
      <c r="D3964" s="227"/>
    </row>
    <row r="3965" spans="4:4">
      <c r="D3965" s="227"/>
    </row>
    <row r="3966" spans="4:4">
      <c r="D3966" s="227"/>
    </row>
    <row r="3967" spans="4:4">
      <c r="D3967" s="227"/>
    </row>
    <row r="3968" spans="4:4">
      <c r="D3968" s="227"/>
    </row>
    <row r="3969" spans="4:4">
      <c r="D3969" s="227"/>
    </row>
    <row r="3970" spans="4:4">
      <c r="D3970" s="227"/>
    </row>
    <row r="3971" spans="4:4">
      <c r="D3971" s="227"/>
    </row>
    <row r="3972" spans="4:4">
      <c r="D3972" s="227"/>
    </row>
    <row r="3973" spans="4:4">
      <c r="D3973" s="227"/>
    </row>
    <row r="3974" spans="4:4">
      <c r="D3974" s="227"/>
    </row>
    <row r="3975" spans="4:4">
      <c r="D3975" s="227"/>
    </row>
    <row r="3976" spans="4:4">
      <c r="D3976" s="227"/>
    </row>
    <row r="3977" spans="4:4">
      <c r="D3977" s="227"/>
    </row>
    <row r="3978" spans="4:4">
      <c r="D3978" s="227"/>
    </row>
    <row r="3979" spans="4:4">
      <c r="D3979" s="227"/>
    </row>
    <row r="3980" spans="4:4">
      <c r="D3980" s="227"/>
    </row>
    <row r="3981" spans="4:4">
      <c r="D3981" s="227"/>
    </row>
    <row r="3982" spans="4:4">
      <c r="D3982" s="227"/>
    </row>
    <row r="3983" spans="4:4">
      <c r="D3983" s="227"/>
    </row>
    <row r="3984" spans="4:4">
      <c r="D3984" s="227"/>
    </row>
    <row r="3985" spans="4:4">
      <c r="D3985" s="227"/>
    </row>
    <row r="3986" spans="4:4">
      <c r="D3986" s="227"/>
    </row>
    <row r="3987" spans="4:4">
      <c r="D3987" s="227"/>
    </row>
    <row r="3988" spans="4:4">
      <c r="D3988" s="227"/>
    </row>
    <row r="3989" spans="4:4">
      <c r="D3989" s="227"/>
    </row>
    <row r="3990" spans="4:4">
      <c r="D3990" s="227"/>
    </row>
    <row r="3991" spans="4:4">
      <c r="D3991" s="227"/>
    </row>
    <row r="3992" spans="4:4">
      <c r="D3992" s="227"/>
    </row>
    <row r="3993" spans="4:4">
      <c r="D3993" s="227"/>
    </row>
    <row r="3994" spans="4:4">
      <c r="D3994" s="227"/>
    </row>
    <row r="3995" spans="4:4">
      <c r="D3995" s="227"/>
    </row>
    <row r="3996" spans="4:4">
      <c r="D3996" s="227"/>
    </row>
    <row r="3997" spans="4:4">
      <c r="D3997" s="227"/>
    </row>
    <row r="3998" spans="4:4">
      <c r="D3998" s="227"/>
    </row>
    <row r="3999" spans="4:4">
      <c r="D3999" s="227"/>
    </row>
    <row r="4000" spans="4:4">
      <c r="D4000" s="227"/>
    </row>
    <row r="4001" spans="4:4">
      <c r="D4001" s="227"/>
    </row>
    <row r="4002" spans="4:4">
      <c r="D4002" s="227"/>
    </row>
    <row r="4003" spans="4:4">
      <c r="D4003" s="227"/>
    </row>
    <row r="4004" spans="4:4">
      <c r="D4004" s="227"/>
    </row>
    <row r="4005" spans="4:4">
      <c r="D4005" s="227"/>
    </row>
    <row r="4006" spans="4:4">
      <c r="D4006" s="227"/>
    </row>
    <row r="4007" spans="4:4">
      <c r="D4007" s="227"/>
    </row>
    <row r="4008" spans="4:4">
      <c r="D4008" s="227"/>
    </row>
    <row r="4009" spans="4:4">
      <c r="D4009" s="227"/>
    </row>
    <row r="4010" spans="4:4">
      <c r="D4010" s="227"/>
    </row>
    <row r="4011" spans="4:4">
      <c r="D4011" s="227"/>
    </row>
    <row r="4012" spans="4:4">
      <c r="D4012" s="227"/>
    </row>
    <row r="4013" spans="4:4">
      <c r="D4013" s="227"/>
    </row>
    <row r="4014" spans="4:4">
      <c r="D4014" s="227"/>
    </row>
    <row r="4015" spans="4:4">
      <c r="D4015" s="227"/>
    </row>
    <row r="4016" spans="4:4">
      <c r="D4016" s="227"/>
    </row>
    <row r="4017" spans="4:4">
      <c r="D4017" s="227"/>
    </row>
    <row r="4018" spans="4:4">
      <c r="D4018" s="227"/>
    </row>
    <row r="4019" spans="4:4">
      <c r="D4019" s="227"/>
    </row>
    <row r="4020" spans="4:4">
      <c r="D4020" s="227"/>
    </row>
    <row r="4021" spans="4:4">
      <c r="D4021" s="227"/>
    </row>
    <row r="4022" spans="4:4">
      <c r="D4022" s="227"/>
    </row>
    <row r="4023" spans="4:4">
      <c r="D4023" s="227"/>
    </row>
    <row r="4024" spans="4:4">
      <c r="D4024" s="227"/>
    </row>
    <row r="4025" spans="4:4">
      <c r="D4025" s="227"/>
    </row>
    <row r="4026" spans="4:4">
      <c r="D4026" s="227"/>
    </row>
    <row r="4027" spans="4:4">
      <c r="D4027" s="227"/>
    </row>
    <row r="4028" spans="4:4">
      <c r="D4028" s="227"/>
    </row>
    <row r="4029" spans="4:4">
      <c r="D4029" s="227"/>
    </row>
    <row r="4030" spans="4:4">
      <c r="D4030" s="227"/>
    </row>
    <row r="4031" spans="4:4">
      <c r="D4031" s="227"/>
    </row>
    <row r="4032" spans="4:4">
      <c r="D4032" s="227"/>
    </row>
    <row r="4033" spans="4:4">
      <c r="D4033" s="227"/>
    </row>
    <row r="4034" spans="4:4">
      <c r="D4034" s="227"/>
    </row>
    <row r="4035" spans="4:4">
      <c r="D4035" s="227"/>
    </row>
    <row r="4036" spans="4:4">
      <c r="D4036" s="227"/>
    </row>
    <row r="4037" spans="4:4">
      <c r="D4037" s="227"/>
    </row>
    <row r="4038" spans="4:4">
      <c r="D4038" s="227"/>
    </row>
    <row r="4039" spans="4:4">
      <c r="D4039" s="227"/>
    </row>
    <row r="4040" spans="4:4">
      <c r="D4040" s="227"/>
    </row>
    <row r="4041" spans="4:4">
      <c r="D4041" s="227"/>
    </row>
    <row r="4042" spans="4:4">
      <c r="D4042" s="227"/>
    </row>
    <row r="4043" spans="4:4">
      <c r="D4043" s="227"/>
    </row>
    <row r="4044" spans="4:4">
      <c r="D4044" s="227"/>
    </row>
    <row r="4045" spans="4:4">
      <c r="D4045" s="227"/>
    </row>
    <row r="4046" spans="4:4">
      <c r="D4046" s="227"/>
    </row>
    <row r="4047" spans="4:4">
      <c r="D4047" s="227"/>
    </row>
    <row r="4048" spans="4:4">
      <c r="D4048" s="227"/>
    </row>
    <row r="4049" spans="4:4">
      <c r="D4049" s="227"/>
    </row>
    <row r="4050" spans="4:4">
      <c r="D4050" s="227"/>
    </row>
    <row r="4051" spans="4:4">
      <c r="D4051" s="227"/>
    </row>
    <row r="4052" spans="4:4">
      <c r="D4052" s="227"/>
    </row>
    <row r="4053" spans="4:4">
      <c r="D4053" s="227"/>
    </row>
    <row r="4054" spans="4:4">
      <c r="D4054" s="227"/>
    </row>
    <row r="4055" spans="4:4">
      <c r="D4055" s="227"/>
    </row>
    <row r="4056" spans="4:4">
      <c r="D4056" s="227"/>
    </row>
    <row r="4057" spans="4:4">
      <c r="D4057" s="227"/>
    </row>
    <row r="4058" spans="4:4">
      <c r="D4058" s="227"/>
    </row>
    <row r="4059" spans="4:4">
      <c r="D4059" s="227"/>
    </row>
    <row r="4060" spans="4:4">
      <c r="D4060" s="227"/>
    </row>
    <row r="4061" spans="4:4">
      <c r="D4061" s="227"/>
    </row>
    <row r="4062" spans="4:4">
      <c r="D4062" s="227"/>
    </row>
    <row r="4063" spans="4:4">
      <c r="D4063" s="227"/>
    </row>
    <row r="4064" spans="4:4">
      <c r="D4064" s="227"/>
    </row>
    <row r="4065" spans="4:4">
      <c r="D4065" s="227"/>
    </row>
    <row r="4066" spans="4:4">
      <c r="D4066" s="227"/>
    </row>
    <row r="4067" spans="4:4">
      <c r="D4067" s="227"/>
    </row>
    <row r="4068" spans="4:4">
      <c r="D4068" s="227"/>
    </row>
    <row r="4069" spans="4:4">
      <c r="D4069" s="227"/>
    </row>
    <row r="4070" spans="4:4">
      <c r="D4070" s="227"/>
    </row>
    <row r="4071" spans="4:4">
      <c r="D4071" s="227"/>
    </row>
    <row r="4072" spans="4:4">
      <c r="D4072" s="227"/>
    </row>
    <row r="4073" spans="4:4">
      <c r="D4073" s="227"/>
    </row>
    <row r="4074" spans="4:4">
      <c r="D4074" s="227"/>
    </row>
    <row r="4075" spans="4:4">
      <c r="D4075" s="227"/>
    </row>
    <row r="4076" spans="4:4">
      <c r="D4076" s="227"/>
    </row>
    <row r="4077" spans="4:4">
      <c r="D4077" s="227"/>
    </row>
    <row r="4078" spans="4:4">
      <c r="D4078" s="227"/>
    </row>
    <row r="4079" spans="4:4">
      <c r="D4079" s="227"/>
    </row>
    <row r="4080" spans="4:4">
      <c r="D4080" s="227"/>
    </row>
    <row r="4081" spans="4:4">
      <c r="D4081" s="227"/>
    </row>
    <row r="4082" spans="4:4">
      <c r="D4082" s="227"/>
    </row>
    <row r="4083" spans="4:4">
      <c r="D4083" s="227"/>
    </row>
    <row r="4084" spans="4:4">
      <c r="D4084" s="227"/>
    </row>
    <row r="4085" spans="4:4">
      <c r="D4085" s="227"/>
    </row>
    <row r="4086" spans="4:4">
      <c r="D4086" s="227"/>
    </row>
    <row r="4087" spans="4:4">
      <c r="D4087" s="227"/>
    </row>
    <row r="4088" spans="4:4">
      <c r="D4088" s="227"/>
    </row>
    <row r="4089" spans="4:4">
      <c r="D4089" s="227"/>
    </row>
    <row r="4090" spans="4:4">
      <c r="D4090" s="227"/>
    </row>
    <row r="4091" spans="4:4">
      <c r="D4091" s="227"/>
    </row>
    <row r="4092" spans="4:4">
      <c r="D4092" s="227"/>
    </row>
    <row r="4093" spans="4:4">
      <c r="D4093" s="227"/>
    </row>
    <row r="4094" spans="4:4">
      <c r="D4094" s="227"/>
    </row>
    <row r="4095" spans="4:4">
      <c r="D4095" s="227"/>
    </row>
    <row r="4096" spans="4:4">
      <c r="D4096" s="227"/>
    </row>
    <row r="4097" spans="4:4">
      <c r="D4097" s="227"/>
    </row>
    <row r="4098" spans="4:4">
      <c r="D4098" s="227"/>
    </row>
    <row r="4099" spans="4:4">
      <c r="D4099" s="227"/>
    </row>
    <row r="4100" spans="4:4">
      <c r="D4100" s="227"/>
    </row>
    <row r="4101" spans="4:4">
      <c r="D4101" s="227"/>
    </row>
    <row r="4102" spans="4:4">
      <c r="D4102" s="227"/>
    </row>
    <row r="4103" spans="4:4">
      <c r="D4103" s="227"/>
    </row>
    <row r="4104" spans="4:4">
      <c r="D4104" s="227"/>
    </row>
    <row r="4105" spans="4:4">
      <c r="D4105" s="227"/>
    </row>
    <row r="4106" spans="4:4">
      <c r="D4106" s="227"/>
    </row>
    <row r="4107" spans="4:4">
      <c r="D4107" s="227"/>
    </row>
    <row r="4108" spans="4:4">
      <c r="D4108" s="227"/>
    </row>
    <row r="4109" spans="4:4">
      <c r="D4109" s="227"/>
    </row>
    <row r="4110" spans="4:4">
      <c r="D4110" s="227"/>
    </row>
    <row r="4111" spans="4:4">
      <c r="D4111" s="227"/>
    </row>
    <row r="4112" spans="4:4">
      <c r="D4112" s="227"/>
    </row>
    <row r="4113" spans="4:4">
      <c r="D4113" s="227"/>
    </row>
    <row r="4114" spans="4:4">
      <c r="D4114" s="227"/>
    </row>
    <row r="4115" spans="4:4">
      <c r="D4115" s="227"/>
    </row>
    <row r="4116" spans="4:4">
      <c r="D4116" s="227"/>
    </row>
    <row r="4117" spans="4:4">
      <c r="D4117" s="227"/>
    </row>
    <row r="4118" spans="4:4">
      <c r="D4118" s="227"/>
    </row>
    <row r="4119" spans="4:4">
      <c r="D4119" s="227"/>
    </row>
    <row r="4120" spans="4:4">
      <c r="D4120" s="227"/>
    </row>
    <row r="4121" spans="4:4">
      <c r="D4121" s="227"/>
    </row>
    <row r="4122" spans="4:4">
      <c r="D4122" s="227"/>
    </row>
    <row r="4123" spans="4:4">
      <c r="D4123" s="227"/>
    </row>
    <row r="4124" spans="4:4">
      <c r="D4124" s="227"/>
    </row>
    <row r="4125" spans="4:4">
      <c r="D4125" s="227"/>
    </row>
    <row r="4126" spans="4:4">
      <c r="D4126" s="227"/>
    </row>
    <row r="4127" spans="4:4">
      <c r="D4127" s="227"/>
    </row>
    <row r="4128" spans="4:4">
      <c r="D4128" s="227"/>
    </row>
    <row r="4129" spans="4:4">
      <c r="D4129" s="227"/>
    </row>
    <row r="4130" spans="4:4">
      <c r="D4130" s="227"/>
    </row>
    <row r="4131" spans="4:4">
      <c r="D4131" s="227"/>
    </row>
    <row r="4132" spans="4:4">
      <c r="D4132" s="227"/>
    </row>
    <row r="4133" spans="4:4">
      <c r="D4133" s="227"/>
    </row>
    <row r="4134" spans="4:4">
      <c r="D4134" s="227"/>
    </row>
    <row r="4135" spans="4:4">
      <c r="D4135" s="227"/>
    </row>
    <row r="4136" spans="4:4">
      <c r="D4136" s="227"/>
    </row>
    <row r="4137" spans="4:4">
      <c r="D4137" s="227"/>
    </row>
    <row r="4138" spans="4:4">
      <c r="D4138" s="227"/>
    </row>
    <row r="4139" spans="4:4">
      <c r="D4139" s="227"/>
    </row>
    <row r="4140" spans="4:4">
      <c r="D4140" s="227"/>
    </row>
    <row r="4141" spans="4:4">
      <c r="D4141" s="227"/>
    </row>
    <row r="4142" spans="4:4">
      <c r="D4142" s="227"/>
    </row>
    <row r="4143" spans="4:4">
      <c r="D4143" s="227"/>
    </row>
    <row r="4144" spans="4:4">
      <c r="D4144" s="227"/>
    </row>
    <row r="4145" spans="4:4">
      <c r="D4145" s="227"/>
    </row>
    <row r="4146" spans="4:4">
      <c r="D4146" s="227"/>
    </row>
    <row r="4147" spans="4:4">
      <c r="D4147" s="227"/>
    </row>
    <row r="4148" spans="4:4">
      <c r="D4148" s="227"/>
    </row>
    <row r="4149" spans="4:4">
      <c r="D4149" s="227"/>
    </row>
    <row r="4150" spans="4:4">
      <c r="D4150" s="227"/>
    </row>
    <row r="4151" spans="4:4">
      <c r="D4151" s="227"/>
    </row>
    <row r="4152" spans="4:4">
      <c r="D4152" s="227"/>
    </row>
    <row r="4153" spans="4:4">
      <c r="D4153" s="227"/>
    </row>
    <row r="4154" spans="4:4">
      <c r="D4154" s="227"/>
    </row>
    <row r="4155" spans="4:4">
      <c r="D4155" s="227"/>
    </row>
    <row r="4156" spans="4:4">
      <c r="D4156" s="227"/>
    </row>
    <row r="4157" spans="4:4">
      <c r="D4157" s="227"/>
    </row>
    <row r="4158" spans="4:4">
      <c r="D4158" s="227"/>
    </row>
    <row r="4159" spans="4:4">
      <c r="D4159" s="227"/>
    </row>
    <row r="4160" spans="4:4">
      <c r="D4160" s="227"/>
    </row>
    <row r="4161" spans="4:4">
      <c r="D4161" s="227"/>
    </row>
    <row r="4162" spans="4:4">
      <c r="D4162" s="227"/>
    </row>
    <row r="4163" spans="4:4">
      <c r="D4163" s="227"/>
    </row>
    <row r="4164" spans="4:4">
      <c r="D4164" s="227"/>
    </row>
    <row r="4165" spans="4:4">
      <c r="D4165" s="227"/>
    </row>
    <row r="4166" spans="4:4">
      <c r="D4166" s="227"/>
    </row>
    <row r="4167" spans="4:4">
      <c r="D4167" s="227"/>
    </row>
    <row r="4168" spans="4:4">
      <c r="D4168" s="227"/>
    </row>
    <row r="4169" spans="4:4">
      <c r="D4169" s="227"/>
    </row>
    <row r="4170" spans="4:4">
      <c r="D4170" s="227"/>
    </row>
    <row r="4171" spans="4:4">
      <c r="D4171" s="227"/>
    </row>
    <row r="4172" spans="4:4">
      <c r="D4172" s="227"/>
    </row>
    <row r="4173" spans="4:4">
      <c r="D4173" s="227"/>
    </row>
    <row r="4174" spans="4:4">
      <c r="D4174" s="227"/>
    </row>
    <row r="4175" spans="4:4">
      <c r="D4175" s="227"/>
    </row>
    <row r="4176" spans="4:4">
      <c r="D4176" s="227"/>
    </row>
    <row r="4177" spans="4:4">
      <c r="D4177" s="227"/>
    </row>
    <row r="4178" spans="4:4">
      <c r="D4178" s="227"/>
    </row>
    <row r="4179" spans="4:4">
      <c r="D4179" s="227"/>
    </row>
    <row r="4180" spans="4:4">
      <c r="D4180" s="227"/>
    </row>
    <row r="4181" spans="4:4">
      <c r="D4181" s="227"/>
    </row>
    <row r="4182" spans="4:4">
      <c r="D4182" s="227"/>
    </row>
    <row r="4183" spans="4:4">
      <c r="D4183" s="227"/>
    </row>
    <row r="4184" spans="4:4">
      <c r="D4184" s="227"/>
    </row>
    <row r="4185" spans="4:4">
      <c r="D4185" s="227"/>
    </row>
    <row r="4186" spans="4:4">
      <c r="D4186" s="227"/>
    </row>
    <row r="4187" spans="4:4">
      <c r="D4187" s="227"/>
    </row>
    <row r="4188" spans="4:4">
      <c r="D4188" s="227"/>
    </row>
    <row r="4189" spans="4:4">
      <c r="D4189" s="227"/>
    </row>
    <row r="4190" spans="4:4">
      <c r="D4190" s="227"/>
    </row>
    <row r="4191" spans="4:4">
      <c r="D4191" s="227"/>
    </row>
    <row r="4192" spans="4:4">
      <c r="D4192" s="227"/>
    </row>
    <row r="4193" spans="4:4">
      <c r="D4193" s="227"/>
    </row>
    <row r="4194" spans="4:4">
      <c r="D4194" s="227"/>
    </row>
    <row r="4195" spans="4:4">
      <c r="D4195" s="227"/>
    </row>
    <row r="4196" spans="4:4">
      <c r="D4196" s="227"/>
    </row>
    <row r="4197" spans="4:4">
      <c r="D4197" s="227"/>
    </row>
    <row r="4198" spans="4:4">
      <c r="D4198" s="227"/>
    </row>
    <row r="4199" spans="4:4">
      <c r="D4199" s="227"/>
    </row>
    <row r="4200" spans="4:4">
      <c r="D4200" s="227"/>
    </row>
    <row r="4201" spans="4:4">
      <c r="D4201" s="227"/>
    </row>
    <row r="4202" spans="4:4">
      <c r="D4202" s="227"/>
    </row>
    <row r="4203" spans="4:4">
      <c r="D4203" s="227"/>
    </row>
    <row r="4204" spans="4:4">
      <c r="D4204" s="227"/>
    </row>
    <row r="4205" spans="4:4">
      <c r="D4205" s="227"/>
    </row>
    <row r="4206" spans="4:4">
      <c r="D4206" s="227"/>
    </row>
    <row r="4207" spans="4:4">
      <c r="D4207" s="227"/>
    </row>
    <row r="4208" spans="4:4">
      <c r="D4208" s="227"/>
    </row>
    <row r="4209" spans="4:4">
      <c r="D4209" s="227"/>
    </row>
    <row r="4210" spans="4:4">
      <c r="D4210" s="227"/>
    </row>
    <row r="4211" spans="4:4">
      <c r="D4211" s="227"/>
    </row>
    <row r="4212" spans="4:4">
      <c r="D4212" s="227"/>
    </row>
    <row r="4213" spans="4:4">
      <c r="D4213" s="227"/>
    </row>
    <row r="4214" spans="4:4">
      <c r="D4214" s="227"/>
    </row>
    <row r="4215" spans="4:4">
      <c r="D4215" s="227"/>
    </row>
    <row r="4216" spans="4:4">
      <c r="D4216" s="227"/>
    </row>
    <row r="4217" spans="4:4">
      <c r="D4217" s="227"/>
    </row>
    <row r="4218" spans="4:4">
      <c r="D4218" s="227"/>
    </row>
    <row r="4219" spans="4:4">
      <c r="D4219" s="227"/>
    </row>
    <row r="4220" spans="4:4">
      <c r="D4220" s="227"/>
    </row>
    <row r="4221" spans="4:4">
      <c r="D4221" s="227"/>
    </row>
    <row r="4222" spans="4:4">
      <c r="D4222" s="227"/>
    </row>
    <row r="4223" spans="4:4">
      <c r="D4223" s="227"/>
    </row>
    <row r="4224" spans="4:4">
      <c r="D4224" s="227"/>
    </row>
    <row r="4225" spans="4:4">
      <c r="D4225" s="227"/>
    </row>
    <row r="4226" spans="4:4">
      <c r="D4226" s="227"/>
    </row>
    <row r="4227" spans="4:4">
      <c r="D4227" s="227"/>
    </row>
    <row r="4228" spans="4:4">
      <c r="D4228" s="227"/>
    </row>
    <row r="4229" spans="4:4">
      <c r="D4229" s="227"/>
    </row>
    <row r="4230" spans="4:4">
      <c r="D4230" s="227"/>
    </row>
    <row r="4231" spans="4:4">
      <c r="D4231" s="227"/>
    </row>
    <row r="4232" spans="4:4">
      <c r="D4232" s="227"/>
    </row>
    <row r="4233" spans="4:4">
      <c r="D4233" s="227"/>
    </row>
    <row r="4234" spans="4:4">
      <c r="D4234" s="227"/>
    </row>
    <row r="4235" spans="4:4">
      <c r="D4235" s="227"/>
    </row>
    <row r="4236" spans="4:4">
      <c r="D4236" s="227"/>
    </row>
    <row r="4237" spans="4:4">
      <c r="D4237" s="227"/>
    </row>
    <row r="4238" spans="4:4">
      <c r="D4238" s="227"/>
    </row>
    <row r="4239" spans="4:4">
      <c r="D4239" s="227"/>
    </row>
    <row r="4240" spans="4:4">
      <c r="D4240" s="227"/>
    </row>
    <row r="4241" spans="4:4">
      <c r="D4241" s="227"/>
    </row>
    <row r="4242" spans="4:4">
      <c r="D4242" s="227"/>
    </row>
    <row r="4243" spans="4:4">
      <c r="D4243" s="227"/>
    </row>
    <row r="4244" spans="4:4">
      <c r="D4244" s="227"/>
    </row>
    <row r="4245" spans="4:4">
      <c r="D4245" s="227"/>
    </row>
    <row r="4246" spans="4:4">
      <c r="D4246" s="227"/>
    </row>
    <row r="4247" spans="4:4">
      <c r="D4247" s="227"/>
    </row>
    <row r="4248" spans="4:4">
      <c r="D4248" s="227"/>
    </row>
    <row r="4249" spans="4:4">
      <c r="D4249" s="227"/>
    </row>
    <row r="4250" spans="4:4">
      <c r="D4250" s="227"/>
    </row>
    <row r="4251" spans="4:4">
      <c r="D4251" s="227"/>
    </row>
    <row r="4252" spans="4:4">
      <c r="D4252" s="227"/>
    </row>
    <row r="4253" spans="4:4">
      <c r="D4253" s="227"/>
    </row>
    <row r="4254" spans="4:4">
      <c r="D4254" s="227"/>
    </row>
    <row r="4255" spans="4:4">
      <c r="D4255" s="227"/>
    </row>
    <row r="4256" spans="4:4">
      <c r="D4256" s="227"/>
    </row>
    <row r="4257" spans="4:4">
      <c r="D4257" s="227"/>
    </row>
    <row r="4258" spans="4:4">
      <c r="D4258" s="227"/>
    </row>
    <row r="4259" spans="4:4">
      <c r="D4259" s="227"/>
    </row>
    <row r="4260" spans="4:4">
      <c r="D4260" s="227"/>
    </row>
    <row r="4261" spans="4:4">
      <c r="D4261" s="227"/>
    </row>
    <row r="4262" spans="4:4">
      <c r="D4262" s="227"/>
    </row>
    <row r="4263" spans="4:4">
      <c r="D4263" s="227"/>
    </row>
    <row r="4264" spans="4:4">
      <c r="D4264" s="227"/>
    </row>
    <row r="4265" spans="4:4">
      <c r="D4265" s="227"/>
    </row>
    <row r="4266" spans="4:4">
      <c r="D4266" s="227"/>
    </row>
    <row r="4267" spans="4:4">
      <c r="D4267" s="227"/>
    </row>
    <row r="4268" spans="4:4">
      <c r="D4268" s="227"/>
    </row>
    <row r="4269" spans="4:4">
      <c r="D4269" s="227"/>
    </row>
    <row r="4270" spans="4:4">
      <c r="D4270" s="227"/>
    </row>
    <row r="4271" spans="4:4">
      <c r="D4271" s="227"/>
    </row>
    <row r="4272" spans="4:4">
      <c r="D4272" s="227"/>
    </row>
    <row r="4273" spans="4:4">
      <c r="D4273" s="227"/>
    </row>
    <row r="4274" spans="4:4">
      <c r="D4274" s="227"/>
    </row>
    <row r="4275" spans="4:4">
      <c r="D4275" s="227"/>
    </row>
    <row r="4276" spans="4:4">
      <c r="D4276" s="227"/>
    </row>
    <row r="4277" spans="4:4">
      <c r="D4277" s="227"/>
    </row>
    <row r="4278" spans="4:4">
      <c r="D4278" s="227"/>
    </row>
    <row r="4279" spans="4:4">
      <c r="D4279" s="227"/>
    </row>
    <row r="4280" spans="4:4">
      <c r="D4280" s="227"/>
    </row>
    <row r="4281" spans="4:4">
      <c r="D4281" s="227"/>
    </row>
    <row r="4282" spans="4:4">
      <c r="D4282" s="227"/>
    </row>
    <row r="4283" spans="4:4">
      <c r="D4283" s="227"/>
    </row>
    <row r="4284" spans="4:4">
      <c r="D4284" s="227"/>
    </row>
    <row r="4285" spans="4:4">
      <c r="D4285" s="227"/>
    </row>
    <row r="4286" spans="4:4">
      <c r="D4286" s="227"/>
    </row>
    <row r="4287" spans="4:4">
      <c r="D4287" s="227"/>
    </row>
    <row r="4288" spans="4:4">
      <c r="D4288" s="227"/>
    </row>
    <row r="4289" spans="4:4">
      <c r="D4289" s="227"/>
    </row>
    <row r="4290" spans="4:4">
      <c r="D4290" s="227"/>
    </row>
    <row r="4291" spans="4:4">
      <c r="D4291" s="227"/>
    </row>
    <row r="4292" spans="4:4">
      <c r="D4292" s="227"/>
    </row>
    <row r="4293" spans="4:4">
      <c r="D4293" s="227"/>
    </row>
    <row r="4294" spans="4:4">
      <c r="D4294" s="227"/>
    </row>
    <row r="4295" spans="4:4">
      <c r="D4295" s="227"/>
    </row>
    <row r="4296" spans="4:4">
      <c r="D4296" s="227"/>
    </row>
    <row r="4297" spans="4:4">
      <c r="D4297" s="227"/>
    </row>
    <row r="4298" spans="4:4">
      <c r="D4298" s="227"/>
    </row>
    <row r="4299" spans="4:4">
      <c r="D4299" s="227"/>
    </row>
    <row r="4300" spans="4:4">
      <c r="D4300" s="227"/>
    </row>
    <row r="4301" spans="4:4">
      <c r="D4301" s="227"/>
    </row>
    <row r="4302" spans="4:4">
      <c r="D4302" s="227"/>
    </row>
    <row r="4303" spans="4:4">
      <c r="D4303" s="227"/>
    </row>
    <row r="4304" spans="4:4">
      <c r="D4304" s="227"/>
    </row>
    <row r="4305" spans="4:4">
      <c r="D4305" s="227"/>
    </row>
    <row r="4306" spans="4:4">
      <c r="D4306" s="227"/>
    </row>
    <row r="4307" spans="4:4">
      <c r="D4307" s="227"/>
    </row>
    <row r="4308" spans="4:4">
      <c r="D4308" s="227"/>
    </row>
    <row r="4309" spans="4:4">
      <c r="D4309" s="227"/>
    </row>
    <row r="4310" spans="4:4">
      <c r="D4310" s="227"/>
    </row>
    <row r="4311" spans="4:4">
      <c r="D4311" s="227"/>
    </row>
    <row r="4312" spans="4:4">
      <c r="D4312" s="227"/>
    </row>
    <row r="4313" spans="4:4">
      <c r="D4313" s="227"/>
    </row>
    <row r="4314" spans="4:4">
      <c r="D4314" s="227"/>
    </row>
    <row r="4315" spans="4:4">
      <c r="D4315" s="227"/>
    </row>
    <row r="4316" spans="4:4">
      <c r="D4316" s="227"/>
    </row>
    <row r="4317" spans="4:4">
      <c r="D4317" s="227"/>
    </row>
    <row r="4318" spans="4:4">
      <c r="D4318" s="227"/>
    </row>
    <row r="4319" spans="4:4">
      <c r="D4319" s="227"/>
    </row>
    <row r="4320" spans="4:4">
      <c r="D4320" s="227"/>
    </row>
    <row r="4321" spans="4:4">
      <c r="D4321" s="227"/>
    </row>
    <row r="4322" spans="4:4">
      <c r="D4322" s="227"/>
    </row>
    <row r="4323" spans="4:4">
      <c r="D4323" s="227"/>
    </row>
    <row r="4324" spans="4:4">
      <c r="D4324" s="227"/>
    </row>
    <row r="4325" spans="4:4">
      <c r="D4325" s="227"/>
    </row>
    <row r="4326" spans="4:4">
      <c r="D4326" s="227"/>
    </row>
    <row r="4327" spans="4:4">
      <c r="D4327" s="227"/>
    </row>
    <row r="4328" spans="4:4">
      <c r="D4328" s="227"/>
    </row>
    <row r="4329" spans="4:4">
      <c r="D4329" s="227"/>
    </row>
    <row r="4330" spans="4:4">
      <c r="D4330" s="227"/>
    </row>
    <row r="4331" spans="4:4">
      <c r="D4331" s="227"/>
    </row>
    <row r="4332" spans="4:4">
      <c r="D4332" s="227"/>
    </row>
    <row r="4333" spans="4:4">
      <c r="D4333" s="227"/>
    </row>
    <row r="4334" spans="4:4">
      <c r="D4334" s="227"/>
    </row>
    <row r="4335" spans="4:4">
      <c r="D4335" s="227"/>
    </row>
    <row r="4336" spans="4:4">
      <c r="D4336" s="227"/>
    </row>
    <row r="4337" spans="4:4">
      <c r="D4337" s="227"/>
    </row>
    <row r="4338" spans="4:4">
      <c r="D4338" s="227"/>
    </row>
    <row r="4339" spans="4:4">
      <c r="D4339" s="227"/>
    </row>
    <row r="4340" spans="4:4">
      <c r="D4340" s="227"/>
    </row>
    <row r="4341" spans="4:4">
      <c r="D4341" s="227"/>
    </row>
    <row r="4342" spans="4:4">
      <c r="D4342" s="227"/>
    </row>
    <row r="4343" spans="4:4">
      <c r="D4343" s="227"/>
    </row>
    <row r="4344" spans="4:4">
      <c r="D4344" s="227"/>
    </row>
    <row r="4345" spans="4:4">
      <c r="D4345" s="227"/>
    </row>
    <row r="4346" spans="4:4">
      <c r="D4346" s="227"/>
    </row>
    <row r="4347" spans="4:4">
      <c r="D4347" s="227"/>
    </row>
    <row r="4348" spans="4:4">
      <c r="D4348" s="227"/>
    </row>
    <row r="4349" spans="4:4">
      <c r="D4349" s="227"/>
    </row>
    <row r="4350" spans="4:4">
      <c r="D4350" s="227"/>
    </row>
    <row r="4351" spans="4:4">
      <c r="D4351" s="227"/>
    </row>
    <row r="4352" spans="4:4">
      <c r="D4352" s="227"/>
    </row>
    <row r="4353" spans="4:4">
      <c r="D4353" s="227"/>
    </row>
    <row r="4354" spans="4:4">
      <c r="D4354" s="227"/>
    </row>
    <row r="4355" spans="4:4">
      <c r="D4355" s="227"/>
    </row>
    <row r="4356" spans="4:4">
      <c r="D4356" s="227"/>
    </row>
    <row r="4357" spans="4:4">
      <c r="D4357" s="227"/>
    </row>
    <row r="4358" spans="4:4">
      <c r="D4358" s="227"/>
    </row>
    <row r="4359" spans="4:4">
      <c r="D4359" s="227"/>
    </row>
    <row r="4360" spans="4:4">
      <c r="D4360" s="227"/>
    </row>
    <row r="4361" spans="4:4">
      <c r="D4361" s="227"/>
    </row>
    <row r="4362" spans="4:4">
      <c r="D4362" s="227"/>
    </row>
    <row r="4363" spans="4:4">
      <c r="D4363" s="227"/>
    </row>
    <row r="4364" spans="4:4">
      <c r="D4364" s="227"/>
    </row>
    <row r="4365" spans="4:4">
      <c r="D4365" s="227"/>
    </row>
    <row r="4366" spans="4:4">
      <c r="D4366" s="227"/>
    </row>
    <row r="4367" spans="4:4">
      <c r="D4367" s="227"/>
    </row>
    <row r="4368" spans="4:4">
      <c r="D4368" s="227"/>
    </row>
    <row r="4369" spans="4:4">
      <c r="D4369" s="227"/>
    </row>
    <row r="4370" spans="4:4">
      <c r="D4370" s="227"/>
    </row>
    <row r="4371" spans="4:4">
      <c r="D4371" s="227"/>
    </row>
    <row r="4372" spans="4:4">
      <c r="D4372" s="227"/>
    </row>
    <row r="4373" spans="4:4">
      <c r="D4373" s="227"/>
    </row>
    <row r="4374" spans="4:4">
      <c r="D4374" s="227"/>
    </row>
    <row r="4375" spans="4:4">
      <c r="D4375" s="227"/>
    </row>
    <row r="4376" spans="4:4">
      <c r="D4376" s="227"/>
    </row>
    <row r="4377" spans="4:4">
      <c r="D4377" s="227"/>
    </row>
    <row r="4378" spans="4:4">
      <c r="D4378" s="227"/>
    </row>
    <row r="4379" spans="4:4">
      <c r="D4379" s="227"/>
    </row>
    <row r="4380" spans="4:4">
      <c r="D4380" s="227"/>
    </row>
    <row r="4381" spans="4:4">
      <c r="D4381" s="227"/>
    </row>
    <row r="4382" spans="4:4">
      <c r="D4382" s="227"/>
    </row>
    <row r="4383" spans="4:4">
      <c r="D4383" s="227"/>
    </row>
    <row r="4384" spans="4:4">
      <c r="D4384" s="227"/>
    </row>
    <row r="4385" spans="4:4">
      <c r="D4385" s="227"/>
    </row>
    <row r="4386" spans="4:4">
      <c r="D4386" s="227"/>
    </row>
    <row r="4387" spans="4:4">
      <c r="D4387" s="227"/>
    </row>
    <row r="4388" spans="4:4">
      <c r="D4388" s="227"/>
    </row>
    <row r="4389" spans="4:4">
      <c r="D4389" s="227"/>
    </row>
    <row r="4390" spans="4:4">
      <c r="D4390" s="227"/>
    </row>
    <row r="4391" spans="4:4">
      <c r="D4391" s="227"/>
    </row>
    <row r="4392" spans="4:4">
      <c r="D4392" s="227"/>
    </row>
    <row r="4393" spans="4:4">
      <c r="D4393" s="227"/>
    </row>
    <row r="4394" spans="4:4">
      <c r="D4394" s="227"/>
    </row>
    <row r="4395" spans="4:4">
      <c r="D4395" s="227"/>
    </row>
    <row r="4396" spans="4:4">
      <c r="D4396" s="227"/>
    </row>
    <row r="4397" spans="4:4">
      <c r="D4397" s="227"/>
    </row>
    <row r="4398" spans="4:4">
      <c r="D4398" s="227"/>
    </row>
    <row r="4399" spans="4:4">
      <c r="D4399" s="227"/>
    </row>
    <row r="4400" spans="4:4">
      <c r="D4400" s="227"/>
    </row>
    <row r="4401" spans="4:4">
      <c r="D4401" s="227"/>
    </row>
    <row r="4402" spans="4:4">
      <c r="D4402" s="227"/>
    </row>
    <row r="4403" spans="4:4">
      <c r="D4403" s="227"/>
    </row>
    <row r="4404" spans="4:4">
      <c r="D4404" s="227"/>
    </row>
    <row r="4405" spans="4:4">
      <c r="D4405" s="227"/>
    </row>
    <row r="4406" spans="4:4">
      <c r="D4406" s="227"/>
    </row>
    <row r="4407" spans="4:4">
      <c r="D4407" s="227"/>
    </row>
    <row r="4408" spans="4:4">
      <c r="D4408" s="227"/>
    </row>
    <row r="4409" spans="4:4">
      <c r="D4409" s="227"/>
    </row>
    <row r="4410" spans="4:4">
      <c r="D4410" s="227"/>
    </row>
    <row r="4411" spans="4:4">
      <c r="D4411" s="227"/>
    </row>
    <row r="4412" spans="4:4">
      <c r="D4412" s="227"/>
    </row>
    <row r="4413" spans="4:4">
      <c r="D4413" s="227"/>
    </row>
    <row r="4414" spans="4:4">
      <c r="D4414" s="227"/>
    </row>
    <row r="4415" spans="4:4">
      <c r="D4415" s="227"/>
    </row>
    <row r="4416" spans="4:4">
      <c r="D4416" s="227"/>
    </row>
    <row r="4417" spans="4:4">
      <c r="D4417" s="227"/>
    </row>
    <row r="4418" spans="4:4">
      <c r="D4418" s="227"/>
    </row>
    <row r="4419" spans="4:4">
      <c r="D4419" s="227"/>
    </row>
    <row r="4420" spans="4:4">
      <c r="D4420" s="227"/>
    </row>
    <row r="4421" spans="4:4">
      <c r="D4421" s="227"/>
    </row>
    <row r="4422" spans="4:4">
      <c r="D4422" s="227"/>
    </row>
    <row r="4423" spans="4:4">
      <c r="D4423" s="227"/>
    </row>
    <row r="4424" spans="4:4">
      <c r="D4424" s="227"/>
    </row>
    <row r="4425" spans="4:4">
      <c r="D4425" s="227"/>
    </row>
    <row r="4426" spans="4:4">
      <c r="D4426" s="227"/>
    </row>
    <row r="4427" spans="4:4">
      <c r="D4427" s="227"/>
    </row>
    <row r="4428" spans="4:4">
      <c r="D4428" s="227"/>
    </row>
    <row r="4429" spans="4:4">
      <c r="D4429" s="227"/>
    </row>
    <row r="4430" spans="4:4">
      <c r="D4430" s="227"/>
    </row>
    <row r="4431" spans="4:4">
      <c r="D4431" s="227"/>
    </row>
    <row r="4432" spans="4:4">
      <c r="D4432" s="227"/>
    </row>
    <row r="4433" spans="4:4">
      <c r="D4433" s="227"/>
    </row>
    <row r="4434" spans="4:4">
      <c r="D4434" s="227"/>
    </row>
    <row r="4435" spans="4:4">
      <c r="D4435" s="227"/>
    </row>
    <row r="4436" spans="4:4">
      <c r="D4436" s="227"/>
    </row>
    <row r="4437" spans="4:4">
      <c r="D4437" s="227"/>
    </row>
    <row r="4438" spans="4:4">
      <c r="D4438" s="227"/>
    </row>
    <row r="4439" spans="4:4">
      <c r="D4439" s="227"/>
    </row>
    <row r="4440" spans="4:4">
      <c r="D4440" s="227"/>
    </row>
    <row r="4441" spans="4:4">
      <c r="D4441" s="227"/>
    </row>
    <row r="4442" spans="4:4">
      <c r="D4442" s="227"/>
    </row>
    <row r="4443" spans="4:4">
      <c r="D4443" s="227"/>
    </row>
    <row r="4444" spans="4:4">
      <c r="D4444" s="227"/>
    </row>
    <row r="4445" spans="4:4">
      <c r="D4445" s="227"/>
    </row>
    <row r="4446" spans="4:4">
      <c r="D4446" s="227"/>
    </row>
    <row r="4447" spans="4:4">
      <c r="D4447" s="227"/>
    </row>
    <row r="4448" spans="4:4">
      <c r="D4448" s="227"/>
    </row>
    <row r="4449" spans="4:4">
      <c r="D4449" s="227"/>
    </row>
    <row r="4450" spans="4:4">
      <c r="D4450" s="227"/>
    </row>
    <row r="4451" spans="4:4">
      <c r="D4451" s="227"/>
    </row>
    <row r="4452" spans="4:4">
      <c r="D4452" s="227"/>
    </row>
    <row r="4453" spans="4:4">
      <c r="D4453" s="227"/>
    </row>
    <row r="4454" spans="4:4">
      <c r="D4454" s="227"/>
    </row>
    <row r="4455" spans="4:4">
      <c r="D4455" s="227"/>
    </row>
    <row r="4456" spans="4:4">
      <c r="D4456" s="227"/>
    </row>
    <row r="4457" spans="4:4">
      <c r="D4457" s="227"/>
    </row>
    <row r="4458" spans="4:4">
      <c r="D4458" s="227"/>
    </row>
    <row r="4459" spans="4:4">
      <c r="D4459" s="227"/>
    </row>
    <row r="4460" spans="4:4">
      <c r="D4460" s="227"/>
    </row>
    <row r="4461" spans="4:4">
      <c r="D4461" s="227"/>
    </row>
    <row r="4462" spans="4:4">
      <c r="D4462" s="227"/>
    </row>
    <row r="4463" spans="4:4">
      <c r="D4463" s="227"/>
    </row>
    <row r="4464" spans="4:4">
      <c r="D4464" s="227"/>
    </row>
    <row r="4465" spans="4:4">
      <c r="D4465" s="227"/>
    </row>
    <row r="4466" spans="4:4">
      <c r="D4466" s="227"/>
    </row>
    <row r="4467" spans="4:4">
      <c r="D4467" s="227"/>
    </row>
    <row r="4468" spans="4:4">
      <c r="D4468" s="227"/>
    </row>
    <row r="4469" spans="4:4">
      <c r="D4469" s="227"/>
    </row>
    <row r="4470" spans="4:4">
      <c r="D4470" s="227"/>
    </row>
    <row r="4471" spans="4:4">
      <c r="D4471" s="227"/>
    </row>
    <row r="4472" spans="4:4">
      <c r="D4472" s="227"/>
    </row>
    <row r="4473" spans="4:4">
      <c r="D4473" s="227"/>
    </row>
    <row r="4474" spans="4:4">
      <c r="D4474" s="227"/>
    </row>
    <row r="4475" spans="4:4">
      <c r="D4475" s="227"/>
    </row>
    <row r="4476" spans="4:4">
      <c r="D4476" s="227"/>
    </row>
    <row r="4477" spans="4:4">
      <c r="D4477" s="227"/>
    </row>
    <row r="4478" spans="4:4">
      <c r="D4478" s="227"/>
    </row>
    <row r="4479" spans="4:4">
      <c r="D4479" s="227"/>
    </row>
    <row r="4480" spans="4:4">
      <c r="D4480" s="227"/>
    </row>
    <row r="4481" spans="4:4">
      <c r="D4481" s="227"/>
    </row>
    <row r="4482" spans="4:4">
      <c r="D4482" s="227"/>
    </row>
    <row r="4483" spans="4:4">
      <c r="D4483" s="227"/>
    </row>
    <row r="4484" spans="4:4">
      <c r="D4484" s="227"/>
    </row>
    <row r="4485" spans="4:4">
      <c r="D4485" s="227"/>
    </row>
    <row r="4486" spans="4:4">
      <c r="D4486" s="227"/>
    </row>
    <row r="4487" spans="4:4">
      <c r="D4487" s="227"/>
    </row>
    <row r="4488" spans="4:4">
      <c r="D4488" s="227"/>
    </row>
    <row r="4489" spans="4:4">
      <c r="D4489" s="227"/>
    </row>
    <row r="4490" spans="4:4">
      <c r="D4490" s="227"/>
    </row>
    <row r="4491" spans="4:4">
      <c r="D4491" s="227"/>
    </row>
    <row r="4492" spans="4:4">
      <c r="D4492" s="227"/>
    </row>
    <row r="4493" spans="4:4">
      <c r="D4493" s="227"/>
    </row>
    <row r="4494" spans="4:4">
      <c r="D4494" s="227"/>
    </row>
    <row r="4495" spans="4:4">
      <c r="D4495" s="227"/>
    </row>
    <row r="4496" spans="4:4">
      <c r="D4496" s="227"/>
    </row>
    <row r="4497" spans="4:4">
      <c r="D4497" s="227"/>
    </row>
    <row r="4498" spans="4:4">
      <c r="D4498" s="227"/>
    </row>
    <row r="4499" spans="4:4">
      <c r="D4499" s="227"/>
    </row>
    <row r="4500" spans="4:4">
      <c r="D4500" s="227"/>
    </row>
    <row r="4501" spans="4:4">
      <c r="D4501" s="227"/>
    </row>
    <row r="4502" spans="4:4">
      <c r="D4502" s="227"/>
    </row>
    <row r="4503" spans="4:4">
      <c r="D4503" s="227"/>
    </row>
    <row r="4504" spans="4:4">
      <c r="D4504" s="227"/>
    </row>
    <row r="4505" spans="4:4">
      <c r="D4505" s="227"/>
    </row>
    <row r="4506" spans="4:4">
      <c r="D4506" s="227"/>
    </row>
    <row r="4507" spans="4:4">
      <c r="D4507" s="227"/>
    </row>
    <row r="4508" spans="4:4">
      <c r="D4508" s="227"/>
    </row>
    <row r="4509" spans="4:4">
      <c r="D4509" s="227"/>
    </row>
    <row r="4510" spans="4:4">
      <c r="D4510" s="227"/>
    </row>
    <row r="4511" spans="4:4">
      <c r="D4511" s="227"/>
    </row>
    <row r="4512" spans="4:4">
      <c r="D4512" s="227"/>
    </row>
    <row r="4513" spans="4:4">
      <c r="D4513" s="227"/>
    </row>
    <row r="4514" spans="4:4">
      <c r="D4514" s="227"/>
    </row>
    <row r="4515" spans="4:4">
      <c r="D4515" s="227"/>
    </row>
    <row r="4516" spans="4:4">
      <c r="D4516" s="227"/>
    </row>
    <row r="4517" spans="4:4">
      <c r="D4517" s="227"/>
    </row>
    <row r="4518" spans="4:4">
      <c r="D4518" s="227"/>
    </row>
    <row r="4519" spans="4:4">
      <c r="D4519" s="227"/>
    </row>
    <row r="4520" spans="4:4">
      <c r="D4520" s="227"/>
    </row>
    <row r="4521" spans="4:4">
      <c r="D4521" s="227"/>
    </row>
    <row r="4522" spans="4:4">
      <c r="D4522" s="227"/>
    </row>
    <row r="4523" spans="4:4">
      <c r="D4523" s="227"/>
    </row>
    <row r="4524" spans="4:4">
      <c r="D4524" s="227"/>
    </row>
    <row r="4525" spans="4:4">
      <c r="D4525" s="227"/>
    </row>
    <row r="4526" spans="4:4">
      <c r="D4526" s="227"/>
    </row>
    <row r="4527" spans="4:4">
      <c r="D4527" s="227"/>
    </row>
    <row r="4528" spans="4:4">
      <c r="D4528" s="227"/>
    </row>
    <row r="4529" spans="4:4">
      <c r="D4529" s="227"/>
    </row>
    <row r="4530" spans="4:4">
      <c r="D4530" s="227"/>
    </row>
    <row r="4531" spans="4:4">
      <c r="D4531" s="227"/>
    </row>
    <row r="4532" spans="4:4">
      <c r="D4532" s="227"/>
    </row>
    <row r="4533" spans="4:4">
      <c r="D4533" s="227"/>
    </row>
    <row r="4534" spans="4:4">
      <c r="D4534" s="227"/>
    </row>
    <row r="4535" spans="4:4">
      <c r="D4535" s="227"/>
    </row>
    <row r="4536" spans="4:4">
      <c r="D4536" s="227"/>
    </row>
    <row r="4537" spans="4:4">
      <c r="D4537" s="227"/>
    </row>
    <row r="4538" spans="4:4">
      <c r="D4538" s="227"/>
    </row>
    <row r="4539" spans="4:4">
      <c r="D4539" s="227"/>
    </row>
    <row r="4540" spans="4:4">
      <c r="D4540" s="227"/>
    </row>
    <row r="4541" spans="4:4">
      <c r="D4541" s="227"/>
    </row>
    <row r="4542" spans="4:4">
      <c r="D4542" s="227"/>
    </row>
    <row r="4543" spans="4:4">
      <c r="D4543" s="227"/>
    </row>
    <row r="4544" spans="4:4">
      <c r="D4544" s="227"/>
    </row>
    <row r="4545" spans="4:4">
      <c r="D4545" s="227"/>
    </row>
    <row r="4546" spans="4:4">
      <c r="D4546" s="227"/>
    </row>
    <row r="4547" spans="4:4">
      <c r="D4547" s="227"/>
    </row>
    <row r="4548" spans="4:4">
      <c r="D4548" s="227"/>
    </row>
    <row r="4549" spans="4:4">
      <c r="D4549" s="227"/>
    </row>
    <row r="4550" spans="4:4">
      <c r="D4550" s="227"/>
    </row>
    <row r="4551" spans="4:4">
      <c r="D4551" s="227"/>
    </row>
    <row r="4552" spans="4:4">
      <c r="D4552" s="227"/>
    </row>
    <row r="4553" spans="4:4">
      <c r="D4553" s="227"/>
    </row>
    <row r="4554" spans="4:4">
      <c r="D4554" s="227"/>
    </row>
    <row r="4555" spans="4:4">
      <c r="D4555" s="227"/>
    </row>
    <row r="4556" spans="4:4">
      <c r="D4556" s="227"/>
    </row>
    <row r="4557" spans="4:4">
      <c r="D4557" s="227"/>
    </row>
    <row r="4558" spans="4:4">
      <c r="D4558" s="227"/>
    </row>
    <row r="4559" spans="4:4">
      <c r="D4559" s="227"/>
    </row>
    <row r="4560" spans="4:4">
      <c r="D4560" s="227"/>
    </row>
    <row r="4561" spans="4:4">
      <c r="D4561" s="227"/>
    </row>
    <row r="4562" spans="4:4">
      <c r="D4562" s="227"/>
    </row>
    <row r="4563" spans="4:4">
      <c r="D4563" s="227"/>
    </row>
    <row r="4564" spans="4:4">
      <c r="D4564" s="227"/>
    </row>
    <row r="4565" spans="4:4">
      <c r="D4565" s="227"/>
    </row>
    <row r="4566" spans="4:4">
      <c r="D4566" s="227"/>
    </row>
    <row r="4567" spans="4:4">
      <c r="D4567" s="227"/>
    </row>
    <row r="4568" spans="4:4">
      <c r="D4568" s="227"/>
    </row>
    <row r="4569" spans="4:4">
      <c r="D4569" s="227"/>
    </row>
    <row r="4570" spans="4:4">
      <c r="D4570" s="227"/>
    </row>
    <row r="4571" spans="4:4">
      <c r="D4571" s="227"/>
    </row>
    <row r="4572" spans="4:4">
      <c r="D4572" s="227"/>
    </row>
    <row r="4573" spans="4:4">
      <c r="D4573" s="227"/>
    </row>
    <row r="4574" spans="4:4">
      <c r="D4574" s="227"/>
    </row>
    <row r="4575" spans="4:4">
      <c r="D4575" s="227"/>
    </row>
    <row r="4576" spans="4:4">
      <c r="D4576" s="227"/>
    </row>
    <row r="4577" spans="4:4">
      <c r="D4577" s="227"/>
    </row>
    <row r="4578" spans="4:4">
      <c r="D4578" s="227"/>
    </row>
    <row r="4579" spans="4:4">
      <c r="D4579" s="227"/>
    </row>
    <row r="4580" spans="4:4">
      <c r="D4580" s="227"/>
    </row>
    <row r="4581" spans="4:4">
      <c r="D4581" s="227"/>
    </row>
    <row r="4582" spans="4:4">
      <c r="D4582" s="227"/>
    </row>
    <row r="4583" spans="4:4">
      <c r="D4583" s="227"/>
    </row>
    <row r="4584" spans="4:4">
      <c r="D4584" s="227"/>
    </row>
    <row r="4585" spans="4:4">
      <c r="D4585" s="227"/>
    </row>
    <row r="4586" spans="4:4">
      <c r="D4586" s="227"/>
    </row>
    <row r="4587" spans="4:4">
      <c r="D4587" s="227"/>
    </row>
    <row r="4588" spans="4:4">
      <c r="D4588" s="227"/>
    </row>
    <row r="4589" spans="4:4">
      <c r="D4589" s="227"/>
    </row>
    <row r="4590" spans="4:4">
      <c r="D4590" s="227"/>
    </row>
    <row r="4591" spans="4:4">
      <c r="D4591" s="227"/>
    </row>
    <row r="4592" spans="4:4">
      <c r="D4592" s="227"/>
    </row>
    <row r="4593" spans="4:4">
      <c r="D4593" s="227"/>
    </row>
    <row r="4594" spans="4:4">
      <c r="D4594" s="227"/>
    </row>
    <row r="4595" spans="4:4">
      <c r="D4595" s="227"/>
    </row>
    <row r="4596" spans="4:4">
      <c r="D4596" s="227"/>
    </row>
    <row r="4597" spans="4:4">
      <c r="D4597" s="227"/>
    </row>
    <row r="4598" spans="4:4">
      <c r="D4598" s="227"/>
    </row>
    <row r="4599" spans="4:4">
      <c r="D4599" s="227"/>
    </row>
    <row r="4600" spans="4:4">
      <c r="D4600" s="227"/>
    </row>
    <row r="4601" spans="4:4">
      <c r="D4601" s="227"/>
    </row>
    <row r="4602" spans="4:4">
      <c r="D4602" s="227"/>
    </row>
    <row r="4603" spans="4:4">
      <c r="D4603" s="227"/>
    </row>
    <row r="4604" spans="4:4">
      <c r="D4604" s="227"/>
    </row>
    <row r="4605" spans="4:4">
      <c r="D4605" s="227"/>
    </row>
    <row r="4606" spans="4:4">
      <c r="D4606" s="227"/>
    </row>
    <row r="4607" spans="4:4">
      <c r="D4607" s="227"/>
    </row>
    <row r="4608" spans="4:4">
      <c r="D4608" s="227"/>
    </row>
    <row r="4609" spans="4:4">
      <c r="D4609" s="227"/>
    </row>
    <row r="4610" spans="4:4">
      <c r="D4610" s="227"/>
    </row>
    <row r="4611" spans="4:4">
      <c r="D4611" s="227"/>
    </row>
    <row r="4612" spans="4:4">
      <c r="D4612" s="227"/>
    </row>
    <row r="4613" spans="4:4">
      <c r="D4613" s="227"/>
    </row>
    <row r="4614" spans="4:4">
      <c r="D4614" s="227"/>
    </row>
    <row r="4615" spans="4:4">
      <c r="D4615" s="227"/>
    </row>
    <row r="4616" spans="4:4">
      <c r="D4616" s="227"/>
    </row>
    <row r="4617" spans="4:4">
      <c r="D4617" s="227"/>
    </row>
    <row r="4618" spans="4:4">
      <c r="D4618" s="227"/>
    </row>
    <row r="4619" spans="4:4">
      <c r="D4619" s="227"/>
    </row>
    <row r="4620" spans="4:4">
      <c r="D4620" s="227"/>
    </row>
    <row r="4621" spans="4:4">
      <c r="D4621" s="227"/>
    </row>
    <row r="4622" spans="4:4">
      <c r="D4622" s="227"/>
    </row>
    <row r="4623" spans="4:4">
      <c r="D4623" s="227"/>
    </row>
    <row r="4624" spans="4:4">
      <c r="D4624" s="227"/>
    </row>
    <row r="4625" spans="4:4">
      <c r="D4625" s="227"/>
    </row>
    <row r="4626" spans="4:4">
      <c r="D4626" s="227"/>
    </row>
    <row r="4627" spans="4:4">
      <c r="D4627" s="227"/>
    </row>
    <row r="4628" spans="4:4">
      <c r="D4628" s="227"/>
    </row>
    <row r="4629" spans="4:4">
      <c r="D4629" s="227"/>
    </row>
    <row r="4630" spans="4:4">
      <c r="D4630" s="227"/>
    </row>
    <row r="4631" spans="4:4">
      <c r="D4631" s="227"/>
    </row>
    <row r="4632" spans="4:4">
      <c r="D4632" s="227"/>
    </row>
    <row r="4633" spans="4:4">
      <c r="D4633" s="227"/>
    </row>
    <row r="4634" spans="4:4">
      <c r="D4634" s="227"/>
    </row>
    <row r="4635" spans="4:4">
      <c r="D4635" s="227"/>
    </row>
    <row r="4636" spans="4:4">
      <c r="D4636" s="227"/>
    </row>
    <row r="4637" spans="4:4">
      <c r="D4637" s="227"/>
    </row>
    <row r="4638" spans="4:4">
      <c r="D4638" s="227"/>
    </row>
    <row r="4639" spans="4:4">
      <c r="D4639" s="227"/>
    </row>
    <row r="4640" spans="4:4">
      <c r="D4640" s="227"/>
    </row>
    <row r="4641" spans="4:4">
      <c r="D4641" s="227"/>
    </row>
    <row r="4642" spans="4:4">
      <c r="D4642" s="227"/>
    </row>
    <row r="4643" spans="4:4">
      <c r="D4643" s="227"/>
    </row>
    <row r="4644" spans="4:4">
      <c r="D4644" s="227"/>
    </row>
    <row r="4645" spans="4:4">
      <c r="D4645" s="227"/>
    </row>
    <row r="4646" spans="4:4">
      <c r="D4646" s="227"/>
    </row>
    <row r="4647" spans="4:4">
      <c r="D4647" s="227"/>
    </row>
    <row r="4648" spans="4:4">
      <c r="D4648" s="227"/>
    </row>
    <row r="4649" spans="4:4">
      <c r="D4649" s="227"/>
    </row>
    <row r="4650" spans="4:4">
      <c r="D4650" s="227"/>
    </row>
    <row r="4651" spans="4:4">
      <c r="D4651" s="227"/>
    </row>
    <row r="4652" spans="4:4">
      <c r="D4652" s="227"/>
    </row>
    <row r="4653" spans="4:4">
      <c r="D4653" s="227"/>
    </row>
    <row r="4654" spans="4:4">
      <c r="D4654" s="227"/>
    </row>
    <row r="4655" spans="4:4">
      <c r="D4655" s="227"/>
    </row>
    <row r="4656" spans="4:4">
      <c r="D4656" s="227"/>
    </row>
    <row r="4657" spans="4:4">
      <c r="D4657" s="227"/>
    </row>
    <row r="4658" spans="4:4">
      <c r="D4658" s="227"/>
    </row>
    <row r="4659" spans="4:4">
      <c r="D4659" s="227"/>
    </row>
    <row r="4660" spans="4:4">
      <c r="D4660" s="227"/>
    </row>
    <row r="4661" spans="4:4">
      <c r="D4661" s="227"/>
    </row>
    <row r="4662" spans="4:4">
      <c r="D4662" s="227"/>
    </row>
    <row r="4663" spans="4:4">
      <c r="D4663" s="227"/>
    </row>
    <row r="4664" spans="4:4">
      <c r="D4664" s="227"/>
    </row>
    <row r="4665" spans="4:4">
      <c r="D4665" s="227"/>
    </row>
    <row r="4666" spans="4:4">
      <c r="D4666" s="227"/>
    </row>
    <row r="4667" spans="4:4">
      <c r="D4667" s="227"/>
    </row>
    <row r="4668" spans="4:4">
      <c r="D4668" s="227"/>
    </row>
    <row r="4669" spans="4:4">
      <c r="D4669" s="227"/>
    </row>
    <row r="4670" spans="4:4">
      <c r="D4670" s="227"/>
    </row>
    <row r="4671" spans="4:4">
      <c r="D4671" s="227"/>
    </row>
    <row r="4672" spans="4:4">
      <c r="D4672" s="227"/>
    </row>
    <row r="4673" spans="4:4">
      <c r="D4673" s="227"/>
    </row>
    <row r="4674" spans="4:4">
      <c r="D4674" s="227"/>
    </row>
    <row r="4675" spans="4:4">
      <c r="D4675" s="227"/>
    </row>
    <row r="4676" spans="4:4">
      <c r="D4676" s="227"/>
    </row>
    <row r="4677" spans="4:4">
      <c r="D4677" s="227"/>
    </row>
    <row r="4678" spans="4:4">
      <c r="D4678" s="227"/>
    </row>
    <row r="4679" spans="4:4">
      <c r="D4679" s="227"/>
    </row>
    <row r="4680" spans="4:4">
      <c r="D4680" s="227"/>
    </row>
    <row r="4681" spans="4:4">
      <c r="D4681" s="227"/>
    </row>
    <row r="4682" spans="4:4">
      <c r="D4682" s="227"/>
    </row>
    <row r="4683" spans="4:4">
      <c r="D4683" s="227"/>
    </row>
    <row r="4684" spans="4:4">
      <c r="D4684" s="227"/>
    </row>
    <row r="4685" spans="4:4">
      <c r="D4685" s="227"/>
    </row>
    <row r="4686" spans="4:4">
      <c r="D4686" s="227"/>
    </row>
    <row r="4687" spans="4:4">
      <c r="D4687" s="227"/>
    </row>
    <row r="4688" spans="4:4">
      <c r="D4688" s="227"/>
    </row>
    <row r="4689" spans="4:4">
      <c r="D4689" s="227"/>
    </row>
    <row r="4690" spans="4:4">
      <c r="D4690" s="227"/>
    </row>
    <row r="4691" spans="4:4">
      <c r="D4691" s="227"/>
    </row>
    <row r="4692" spans="4:4">
      <c r="D4692" s="227"/>
    </row>
    <row r="4693" spans="4:4">
      <c r="D4693" s="227"/>
    </row>
    <row r="4694" spans="4:4">
      <c r="D4694" s="227"/>
    </row>
    <row r="4695" spans="4:4">
      <c r="D4695" s="227"/>
    </row>
    <row r="4696" spans="4:4">
      <c r="D4696" s="227"/>
    </row>
    <row r="4697" spans="4:4">
      <c r="D4697" s="227"/>
    </row>
    <row r="4698" spans="4:4">
      <c r="D4698" s="227"/>
    </row>
    <row r="4699" spans="4:4">
      <c r="D4699" s="227"/>
    </row>
    <row r="4700" spans="4:4">
      <c r="D4700" s="227"/>
    </row>
    <row r="4701" spans="4:4">
      <c r="D4701" s="227"/>
    </row>
    <row r="4702" spans="4:4">
      <c r="D4702" s="227"/>
    </row>
    <row r="4703" spans="4:4">
      <c r="D4703" s="227"/>
    </row>
    <row r="4704" spans="4:4">
      <c r="D4704" s="227"/>
    </row>
    <row r="4705" spans="4:4">
      <c r="D4705" s="227"/>
    </row>
    <row r="4706" spans="4:4">
      <c r="D4706" s="227"/>
    </row>
    <row r="4707" spans="4:4">
      <c r="D4707" s="227"/>
    </row>
    <row r="4708" spans="4:4">
      <c r="D4708" s="227"/>
    </row>
    <row r="4709" spans="4:4">
      <c r="D4709" s="227"/>
    </row>
    <row r="4710" spans="4:4">
      <c r="D4710" s="227"/>
    </row>
    <row r="4711" spans="4:4">
      <c r="D4711" s="227"/>
    </row>
    <row r="4712" spans="4:4">
      <c r="D4712" s="227"/>
    </row>
    <row r="4713" spans="4:4">
      <c r="D4713" s="227"/>
    </row>
    <row r="4714" spans="4:4">
      <c r="D4714" s="227"/>
    </row>
    <row r="4715" spans="4:4">
      <c r="D4715" s="227"/>
    </row>
    <row r="4716" spans="4:4">
      <c r="D4716" s="227"/>
    </row>
    <row r="4717" spans="4:4">
      <c r="D4717" s="227"/>
    </row>
    <row r="4718" spans="4:4">
      <c r="D4718" s="227"/>
    </row>
    <row r="4719" spans="4:4">
      <c r="D4719" s="227"/>
    </row>
    <row r="4720" spans="4:4">
      <c r="D4720" s="227"/>
    </row>
    <row r="4721" spans="4:4">
      <c r="D4721" s="227"/>
    </row>
    <row r="4722" spans="4:4">
      <c r="D4722" s="227"/>
    </row>
    <row r="4723" spans="4:4">
      <c r="D4723" s="227"/>
    </row>
    <row r="4724" spans="4:4">
      <c r="D4724" s="227"/>
    </row>
    <row r="4725" spans="4:4">
      <c r="D4725" s="227"/>
    </row>
    <row r="4726" spans="4:4">
      <c r="D4726" s="227"/>
    </row>
    <row r="4727" spans="4:4">
      <c r="D4727" s="227"/>
    </row>
    <row r="4728" spans="4:4">
      <c r="D4728" s="227"/>
    </row>
    <row r="4729" spans="4:4">
      <c r="D4729" s="227"/>
    </row>
    <row r="4730" spans="4:4">
      <c r="D4730" s="227"/>
    </row>
    <row r="4731" spans="4:4">
      <c r="D4731" s="227"/>
    </row>
    <row r="4732" spans="4:4">
      <c r="D4732" s="227"/>
    </row>
    <row r="4733" spans="4:4">
      <c r="D4733" s="227"/>
    </row>
    <row r="4734" spans="4:4">
      <c r="D4734" s="227"/>
    </row>
    <row r="4735" spans="4:4">
      <c r="D4735" s="227"/>
    </row>
    <row r="4736" spans="4:4">
      <c r="D4736" s="227"/>
    </row>
    <row r="4737" spans="4:4">
      <c r="D4737" s="227"/>
    </row>
    <row r="4738" spans="4:4">
      <c r="D4738" s="227"/>
    </row>
    <row r="4739" spans="4:4">
      <c r="D4739" s="227"/>
    </row>
    <row r="4740" spans="4:4">
      <c r="D4740" s="227"/>
    </row>
    <row r="4741" spans="4:4">
      <c r="D4741" s="227"/>
    </row>
    <row r="4742" spans="4:4">
      <c r="D4742" s="227"/>
    </row>
    <row r="4743" spans="4:4">
      <c r="D4743" s="227"/>
    </row>
    <row r="4744" spans="4:4">
      <c r="D4744" s="227"/>
    </row>
    <row r="4745" spans="4:4">
      <c r="D4745" s="227"/>
    </row>
    <row r="4746" spans="4:4">
      <c r="D4746" s="227"/>
    </row>
    <row r="4747" spans="4:4">
      <c r="D4747" s="227"/>
    </row>
    <row r="4748" spans="4:4">
      <c r="D4748" s="227"/>
    </row>
    <row r="4749" spans="4:4">
      <c r="D4749" s="227"/>
    </row>
    <row r="4750" spans="4:4">
      <c r="D4750" s="227"/>
    </row>
    <row r="4751" spans="4:4">
      <c r="D4751" s="227"/>
    </row>
    <row r="4752" spans="4:4">
      <c r="D4752" s="227"/>
    </row>
    <row r="4753" spans="4:4">
      <c r="D4753" s="227"/>
    </row>
    <row r="4754" spans="4:4">
      <c r="D4754" s="227"/>
    </row>
    <row r="4755" spans="4:4">
      <c r="D4755" s="227"/>
    </row>
    <row r="4756" spans="4:4">
      <c r="D4756" s="227"/>
    </row>
    <row r="4757" spans="4:4">
      <c r="D4757" s="227"/>
    </row>
    <row r="4758" spans="4:4">
      <c r="D4758" s="227"/>
    </row>
    <row r="4759" spans="4:4">
      <c r="D4759" s="227"/>
    </row>
    <row r="4760" spans="4:4">
      <c r="D4760" s="227"/>
    </row>
    <row r="4761" spans="4:4">
      <c r="D4761" s="227"/>
    </row>
    <row r="4762" spans="4:4">
      <c r="D4762" s="227"/>
    </row>
    <row r="4763" spans="4:4">
      <c r="D4763" s="227"/>
    </row>
    <row r="4764" spans="4:4">
      <c r="D4764" s="227"/>
    </row>
    <row r="4765" spans="4:4">
      <c r="D4765" s="227"/>
    </row>
    <row r="4766" spans="4:4">
      <c r="D4766" s="227"/>
    </row>
    <row r="4767" spans="4:4">
      <c r="D4767" s="227"/>
    </row>
    <row r="4768" spans="4:4">
      <c r="D4768" s="227"/>
    </row>
    <row r="4769" spans="4:4">
      <c r="D4769" s="227"/>
    </row>
    <row r="4770" spans="4:4">
      <c r="D4770" s="227"/>
    </row>
    <row r="4771" spans="4:4">
      <c r="D4771" s="227"/>
    </row>
    <row r="4772" spans="4:4">
      <c r="D4772" s="227"/>
    </row>
    <row r="4773" spans="4:4">
      <c r="D4773" s="227"/>
    </row>
    <row r="4774" spans="4:4">
      <c r="D4774" s="227"/>
    </row>
    <row r="4775" spans="4:4">
      <c r="D4775" s="227"/>
    </row>
    <row r="4776" spans="4:4">
      <c r="D4776" s="227"/>
    </row>
    <row r="4777" spans="4:4">
      <c r="D4777" s="227"/>
    </row>
    <row r="4778" spans="4:4">
      <c r="D4778" s="227"/>
    </row>
    <row r="4779" spans="4:4">
      <c r="D4779" s="227"/>
    </row>
    <row r="4780" spans="4:4">
      <c r="D4780" s="227"/>
    </row>
    <row r="4781" spans="4:4">
      <c r="D4781" s="227"/>
    </row>
    <row r="4782" spans="4:4">
      <c r="D4782" s="227"/>
    </row>
    <row r="4783" spans="4:4">
      <c r="D4783" s="227"/>
    </row>
    <row r="4784" spans="4:4">
      <c r="D4784" s="227"/>
    </row>
    <row r="4785" spans="4:4">
      <c r="D4785" s="227"/>
    </row>
    <row r="4786" spans="4:4">
      <c r="D4786" s="227"/>
    </row>
    <row r="4787" spans="4:4">
      <c r="D4787" s="227"/>
    </row>
    <row r="4788" spans="4:4">
      <c r="D4788" s="227"/>
    </row>
    <row r="4789" spans="4:4">
      <c r="D4789" s="227"/>
    </row>
    <row r="4790" spans="4:4">
      <c r="D4790" s="227"/>
    </row>
    <row r="4791" spans="4:4">
      <c r="D4791" s="227"/>
    </row>
    <row r="4792" spans="4:4">
      <c r="D4792" s="227"/>
    </row>
    <row r="4793" spans="4:4">
      <c r="D4793" s="227"/>
    </row>
    <row r="4794" spans="4:4">
      <c r="D4794" s="227"/>
    </row>
    <row r="4795" spans="4:4">
      <c r="D4795" s="227"/>
    </row>
    <row r="4796" spans="4:4">
      <c r="D4796" s="227"/>
    </row>
    <row r="4797" spans="4:4">
      <c r="D4797" s="227"/>
    </row>
    <row r="4798" spans="4:4">
      <c r="D4798" s="227"/>
    </row>
    <row r="4799" spans="4:4">
      <c r="D4799" s="227"/>
    </row>
    <row r="4800" spans="4:4">
      <c r="D4800" s="227"/>
    </row>
    <row r="4801" spans="4:4">
      <c r="D4801" s="227"/>
    </row>
    <row r="4802" spans="4:4">
      <c r="D4802" s="227"/>
    </row>
    <row r="4803" spans="4:4">
      <c r="D4803" s="227"/>
    </row>
    <row r="4804" spans="4:4">
      <c r="D4804" s="227"/>
    </row>
    <row r="4805" spans="4:4">
      <c r="D4805" s="227"/>
    </row>
    <row r="4806" spans="4:4">
      <c r="D4806" s="227"/>
    </row>
    <row r="4807" spans="4:4">
      <c r="D4807" s="227"/>
    </row>
    <row r="4808" spans="4:4">
      <c r="D4808" s="227"/>
    </row>
    <row r="4809" spans="4:4">
      <c r="D4809" s="227"/>
    </row>
    <row r="4810" spans="4:4">
      <c r="D4810" s="227"/>
    </row>
    <row r="4811" spans="4:4">
      <c r="D4811" s="227"/>
    </row>
    <row r="4812" spans="4:4">
      <c r="D4812" s="227"/>
    </row>
    <row r="4813" spans="4:4">
      <c r="D4813" s="227"/>
    </row>
    <row r="4814" spans="4:4">
      <c r="D4814" s="227"/>
    </row>
    <row r="4815" spans="4:4">
      <c r="D4815" s="227"/>
    </row>
    <row r="4816" spans="4:4">
      <c r="D4816" s="227"/>
    </row>
    <row r="4817" spans="4:4">
      <c r="D4817" s="227"/>
    </row>
    <row r="4818" spans="4:4">
      <c r="D4818" s="227"/>
    </row>
    <row r="4819" spans="4:4">
      <c r="D4819" s="227"/>
    </row>
    <row r="4820" spans="4:4">
      <c r="D4820" s="227"/>
    </row>
    <row r="4821" spans="4:4">
      <c r="D4821" s="227"/>
    </row>
    <row r="4822" spans="4:4">
      <c r="D4822" s="227"/>
    </row>
    <row r="4823" spans="4:4">
      <c r="D4823" s="227"/>
    </row>
    <row r="4824" spans="4:4">
      <c r="D4824" s="227"/>
    </row>
    <row r="4825" spans="4:4">
      <c r="D4825" s="227"/>
    </row>
    <row r="4826" spans="4:4">
      <c r="D4826" s="227"/>
    </row>
    <row r="4827" spans="4:4">
      <c r="D4827" s="227"/>
    </row>
    <row r="4828" spans="4:4">
      <c r="D4828" s="227"/>
    </row>
    <row r="4829" spans="4:4">
      <c r="D4829" s="227"/>
    </row>
    <row r="4830" spans="4:4">
      <c r="D4830" s="227"/>
    </row>
    <row r="4831" spans="4:4">
      <c r="D4831" s="227"/>
    </row>
    <row r="4832" spans="4:4">
      <c r="D4832" s="227"/>
    </row>
    <row r="4833" spans="4:4">
      <c r="D4833" s="227"/>
    </row>
    <row r="4834" spans="4:4">
      <c r="D4834" s="227"/>
    </row>
    <row r="4835" spans="4:4">
      <c r="D4835" s="227"/>
    </row>
    <row r="4836" spans="4:4">
      <c r="D4836" s="227"/>
    </row>
    <row r="4837" spans="4:4">
      <c r="D4837" s="227"/>
    </row>
    <row r="4838" spans="4:4">
      <c r="D4838" s="227"/>
    </row>
    <row r="4839" spans="4:4">
      <c r="D4839" s="227"/>
    </row>
    <row r="4840" spans="4:4">
      <c r="D4840" s="227"/>
    </row>
    <row r="4841" spans="4:4">
      <c r="D4841" s="227"/>
    </row>
    <row r="4842" spans="4:4">
      <c r="D4842" s="227"/>
    </row>
    <row r="4843" spans="4:4">
      <c r="D4843" s="227"/>
    </row>
    <row r="4844" spans="4:4">
      <c r="D4844" s="227"/>
    </row>
    <row r="4845" spans="4:4">
      <c r="D4845" s="227"/>
    </row>
    <row r="4846" spans="4:4">
      <c r="D4846" s="227"/>
    </row>
    <row r="4847" spans="4:4">
      <c r="D4847" s="227"/>
    </row>
    <row r="4848" spans="4:4">
      <c r="D4848" s="227"/>
    </row>
    <row r="4849" spans="4:4">
      <c r="D4849" s="227"/>
    </row>
    <row r="4850" spans="4:4">
      <c r="D4850" s="227"/>
    </row>
    <row r="4851" spans="4:4">
      <c r="D4851" s="227"/>
    </row>
    <row r="4852" spans="4:4">
      <c r="D4852" s="227"/>
    </row>
    <row r="4853" spans="4:4">
      <c r="D4853" s="227"/>
    </row>
    <row r="4854" spans="4:4">
      <c r="D4854" s="227"/>
    </row>
    <row r="4855" spans="4:4">
      <c r="D4855" s="227"/>
    </row>
    <row r="4856" spans="4:4">
      <c r="D4856" s="227"/>
    </row>
    <row r="4857" spans="4:4">
      <c r="D4857" s="227"/>
    </row>
    <row r="4858" spans="4:4">
      <c r="D4858" s="227"/>
    </row>
    <row r="4859" spans="4:4">
      <c r="D4859" s="227"/>
    </row>
    <row r="4860" spans="4:4">
      <c r="D4860" s="227"/>
    </row>
    <row r="4861" spans="4:4">
      <c r="D4861" s="227"/>
    </row>
    <row r="4862" spans="4:4">
      <c r="D4862" s="227"/>
    </row>
    <row r="4863" spans="4:4">
      <c r="D4863" s="227"/>
    </row>
    <row r="4864" spans="4:4">
      <c r="D4864" s="227"/>
    </row>
    <row r="4865" spans="4:4">
      <c r="D4865" s="227"/>
    </row>
    <row r="4866" spans="4:4">
      <c r="D4866" s="227"/>
    </row>
    <row r="4867" spans="4:4">
      <c r="D4867" s="227"/>
    </row>
    <row r="4868" spans="4:4">
      <c r="D4868" s="227"/>
    </row>
    <row r="4869" spans="4:4">
      <c r="D4869" s="227"/>
    </row>
    <row r="4870" spans="4:4">
      <c r="D4870" s="227"/>
    </row>
    <row r="4871" spans="4:4">
      <c r="D4871" s="227"/>
    </row>
    <row r="4872" spans="4:4">
      <c r="D4872" s="227"/>
    </row>
    <row r="4873" spans="4:4">
      <c r="D4873" s="227"/>
    </row>
    <row r="4874" spans="4:4">
      <c r="D4874" s="227"/>
    </row>
    <row r="4875" spans="4:4">
      <c r="D4875" s="227"/>
    </row>
    <row r="4876" spans="4:4">
      <c r="D4876" s="227"/>
    </row>
    <row r="4877" spans="4:4">
      <c r="D4877" s="227"/>
    </row>
    <row r="4878" spans="4:4">
      <c r="D4878" s="227"/>
    </row>
    <row r="4879" spans="4:4">
      <c r="D4879" s="227"/>
    </row>
    <row r="4880" spans="4:4">
      <c r="D4880" s="227"/>
    </row>
    <row r="4881" spans="4:4">
      <c r="D4881" s="227"/>
    </row>
    <row r="4882" spans="4:4">
      <c r="D4882" s="227"/>
    </row>
    <row r="4883" spans="4:4">
      <c r="D4883" s="227"/>
    </row>
    <row r="4884" spans="4:4">
      <c r="D4884" s="227"/>
    </row>
    <row r="4885" spans="4:4">
      <c r="D4885" s="227"/>
    </row>
    <row r="4886" spans="4:4">
      <c r="D4886" s="227"/>
    </row>
    <row r="4887" spans="4:4">
      <c r="D4887" s="227"/>
    </row>
    <row r="4888" spans="4:4">
      <c r="D4888" s="227"/>
    </row>
    <row r="4889" spans="4:4">
      <c r="D4889" s="227"/>
    </row>
    <row r="4890" spans="4:4">
      <c r="D4890" s="227"/>
    </row>
    <row r="4891" spans="4:4">
      <c r="D4891" s="227"/>
    </row>
    <row r="4892" spans="4:4">
      <c r="D4892" s="227"/>
    </row>
    <row r="4893" spans="4:4">
      <c r="D4893" s="227"/>
    </row>
    <row r="4894" spans="4:4">
      <c r="D4894" s="227"/>
    </row>
    <row r="4895" spans="4:4">
      <c r="D4895" s="227"/>
    </row>
    <row r="4896" spans="4:4">
      <c r="D4896" s="227"/>
    </row>
    <row r="4897" spans="4:4">
      <c r="D4897" s="227"/>
    </row>
    <row r="4898" spans="4:4">
      <c r="D4898" s="227"/>
    </row>
    <row r="4899" spans="4:4">
      <c r="D4899" s="227"/>
    </row>
    <row r="4900" spans="4:4">
      <c r="D4900" s="227"/>
    </row>
    <row r="4901" spans="4:4">
      <c r="D4901" s="227"/>
    </row>
    <row r="4902" spans="4:4">
      <c r="D4902" s="227"/>
    </row>
    <row r="4903" spans="4:4">
      <c r="D4903" s="227"/>
    </row>
    <row r="4904" spans="4:4">
      <c r="D4904" s="227"/>
    </row>
    <row r="4905" spans="4:4">
      <c r="D4905" s="227"/>
    </row>
    <row r="4906" spans="4:4">
      <c r="D4906" s="227"/>
    </row>
    <row r="4907" spans="4:4">
      <c r="D4907" s="227"/>
    </row>
    <row r="4908" spans="4:4">
      <c r="D4908" s="227"/>
    </row>
    <row r="4909" spans="4:4">
      <c r="D4909" s="227"/>
    </row>
    <row r="4910" spans="4:4">
      <c r="D4910" s="227"/>
    </row>
    <row r="4911" spans="4:4">
      <c r="D4911" s="227"/>
    </row>
    <row r="4912" spans="4:4">
      <c r="D4912" s="227"/>
    </row>
    <row r="4913" spans="4:4">
      <c r="D4913" s="227"/>
    </row>
    <row r="4914" spans="4:4">
      <c r="D4914" s="227"/>
    </row>
    <row r="4915" spans="4:4">
      <c r="D4915" s="227"/>
    </row>
    <row r="4916" spans="4:4">
      <c r="D4916" s="227"/>
    </row>
    <row r="4917" spans="4:4">
      <c r="D4917" s="227"/>
    </row>
    <row r="4918" spans="4:4">
      <c r="D4918" s="227"/>
    </row>
    <row r="4919" spans="4:4">
      <c r="D4919" s="227"/>
    </row>
    <row r="4920" spans="4:4">
      <c r="D4920" s="227"/>
    </row>
    <row r="4921" spans="4:4">
      <c r="D4921" s="227"/>
    </row>
    <row r="4922" spans="4:4">
      <c r="D4922" s="227"/>
    </row>
    <row r="4923" spans="4:4">
      <c r="D4923" s="227"/>
    </row>
    <row r="4924" spans="4:4">
      <c r="D4924" s="227"/>
    </row>
    <row r="4925" spans="4:4">
      <c r="D4925" s="227"/>
    </row>
    <row r="4926" spans="4:4">
      <c r="D4926" s="227"/>
    </row>
    <row r="4927" spans="4:4">
      <c r="D4927" s="227"/>
    </row>
    <row r="4928" spans="4:4">
      <c r="D4928" s="227"/>
    </row>
    <row r="4929" spans="4:4">
      <c r="D4929" s="227"/>
    </row>
    <row r="4930" spans="4:4">
      <c r="D4930" s="227"/>
    </row>
    <row r="4931" spans="4:4">
      <c r="D4931" s="227"/>
    </row>
    <row r="4932" spans="4:4">
      <c r="D4932" s="227"/>
    </row>
    <row r="4933" spans="4:4">
      <c r="D4933" s="227"/>
    </row>
    <row r="4934" spans="4:4">
      <c r="D4934" s="227"/>
    </row>
    <row r="4935" spans="4:4">
      <c r="D4935" s="227"/>
    </row>
    <row r="4936" spans="4:4">
      <c r="D4936" s="227"/>
    </row>
    <row r="4937" spans="4:4">
      <c r="D4937" s="227"/>
    </row>
    <row r="4938" spans="4:4">
      <c r="D4938" s="227"/>
    </row>
    <row r="4939" spans="4:4">
      <c r="D4939" s="227"/>
    </row>
    <row r="4940" spans="4:4">
      <c r="D4940" s="227"/>
    </row>
    <row r="4941" spans="4:4">
      <c r="D4941" s="227"/>
    </row>
    <row r="4942" spans="4:4">
      <c r="D4942" s="227"/>
    </row>
    <row r="4943" spans="4:4">
      <c r="D4943" s="227"/>
    </row>
    <row r="4944" spans="4:4">
      <c r="D4944" s="227"/>
    </row>
    <row r="4945" spans="4:4">
      <c r="D4945" s="227"/>
    </row>
    <row r="4946" spans="4:4">
      <c r="D4946" s="227"/>
    </row>
    <row r="4947" spans="4:4">
      <c r="D4947" s="227"/>
    </row>
    <row r="4948" spans="4:4">
      <c r="D4948" s="227"/>
    </row>
    <row r="4949" spans="4:4">
      <c r="D4949" s="227"/>
    </row>
    <row r="4950" spans="4:4">
      <c r="D4950" s="227"/>
    </row>
    <row r="4951" spans="4:4">
      <c r="D4951" s="227"/>
    </row>
    <row r="4952" spans="4:4">
      <c r="D4952" s="227"/>
    </row>
    <row r="4953" spans="4:4">
      <c r="D4953" s="227"/>
    </row>
    <row r="4954" spans="4:4">
      <c r="D4954" s="227"/>
    </row>
    <row r="4955" spans="4:4">
      <c r="D4955" s="227"/>
    </row>
    <row r="4956" spans="4:4">
      <c r="D4956" s="227"/>
    </row>
    <row r="4957" spans="4:4">
      <c r="D4957" s="227"/>
    </row>
    <row r="4958" spans="4:4">
      <c r="D4958" s="227"/>
    </row>
    <row r="4959" spans="4:4">
      <c r="D4959" s="227"/>
    </row>
    <row r="4960" spans="4:4">
      <c r="D4960" s="227"/>
    </row>
    <row r="4961" spans="4:4">
      <c r="D4961" s="227"/>
    </row>
    <row r="4962" spans="4:4">
      <c r="D4962" s="227"/>
    </row>
    <row r="4963" spans="4:4">
      <c r="D4963" s="227"/>
    </row>
    <row r="4964" spans="4:4">
      <c r="D4964" s="227"/>
    </row>
    <row r="4965" spans="4:4">
      <c r="D4965" s="227"/>
    </row>
    <row r="4966" spans="4:4">
      <c r="D4966" s="227"/>
    </row>
    <row r="4967" spans="4:4">
      <c r="D4967" s="227"/>
    </row>
    <row r="4968" spans="4:4">
      <c r="D4968" s="227"/>
    </row>
    <row r="4969" spans="4:4">
      <c r="D4969" s="227"/>
    </row>
    <row r="4970" spans="4:4">
      <c r="D4970" s="227"/>
    </row>
    <row r="4971" spans="4:4">
      <c r="D4971" s="227"/>
    </row>
    <row r="4972" spans="4:4">
      <c r="D4972" s="227"/>
    </row>
    <row r="4973" spans="4:4">
      <c r="D4973" s="227"/>
    </row>
    <row r="4974" spans="4:4">
      <c r="D4974" s="227"/>
    </row>
    <row r="4975" spans="4:4">
      <c r="D4975" s="227"/>
    </row>
    <row r="4976" spans="4:4">
      <c r="D4976" s="227"/>
    </row>
    <row r="4977" spans="4:4">
      <c r="D4977" s="227"/>
    </row>
    <row r="4978" spans="4:4">
      <c r="D4978" s="227"/>
    </row>
    <row r="4979" spans="4:4">
      <c r="D4979" s="227"/>
    </row>
    <row r="4980" spans="4:4">
      <c r="D4980" s="227"/>
    </row>
    <row r="4981" spans="4:4">
      <c r="D4981" s="227"/>
    </row>
    <row r="4982" spans="4:4">
      <c r="D4982" s="227"/>
    </row>
    <row r="4983" spans="4:4">
      <c r="D4983" s="227"/>
    </row>
    <row r="4984" spans="4:4">
      <c r="D4984" s="227"/>
    </row>
    <row r="4985" spans="4:4">
      <c r="D4985" s="227"/>
    </row>
    <row r="4986" spans="4:4">
      <c r="D4986" s="227"/>
    </row>
    <row r="4987" spans="4:4">
      <c r="D4987" s="227"/>
    </row>
    <row r="4988" spans="4:4">
      <c r="D4988" s="227"/>
    </row>
    <row r="4989" spans="4:4">
      <c r="D4989" s="227"/>
    </row>
    <row r="4990" spans="4:4">
      <c r="D4990" s="227"/>
    </row>
    <row r="4991" spans="4:4">
      <c r="D4991" s="227"/>
    </row>
    <row r="4992" spans="4:4">
      <c r="D4992" s="227"/>
    </row>
    <row r="4993" spans="4:4">
      <c r="D4993" s="227"/>
    </row>
    <row r="4994" spans="4:4">
      <c r="D4994" s="227"/>
    </row>
    <row r="4995" spans="4:4">
      <c r="D4995" s="227"/>
    </row>
    <row r="4996" spans="4:4">
      <c r="D4996" s="227"/>
    </row>
    <row r="4997" spans="4:4">
      <c r="D4997" s="227"/>
    </row>
    <row r="4998" spans="4:4">
      <c r="D4998" s="227"/>
    </row>
    <row r="4999" spans="4:4">
      <c r="D4999" s="227"/>
    </row>
    <row r="5000" spans="4:4">
      <c r="D5000" s="227"/>
    </row>
  </sheetData>
  <sheetProtection password="C71F" sheet="1"/>
  <mergeCells count="11">
    <mergeCell ref="B13:G13"/>
    <mergeCell ref="B15:G15"/>
    <mergeCell ref="C17:G17"/>
    <mergeCell ref="B19:G19"/>
    <mergeCell ref="B22:G22"/>
    <mergeCell ref="A1:G1"/>
    <mergeCell ref="C7:G7"/>
    <mergeCell ref="F8:G8"/>
    <mergeCell ref="B9:G9"/>
    <mergeCell ref="B10:G10"/>
    <mergeCell ref="B12:G12"/>
  </mergeCells>
  <pageMargins left="0.59055118110236204" right="0.39370078740157499" top="0.78740157499999996" bottom="0.78740157499999996" header="0.3" footer="0.3"/>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26</vt:i4>
      </vt:variant>
    </vt:vector>
  </HeadingPairs>
  <TitlesOfParts>
    <vt:vector size="40" baseType="lpstr">
      <vt:lpstr>Uchazeč</vt:lpstr>
      <vt:lpstr>Stavba</vt:lpstr>
      <vt:lpstr>VzorObjekt</vt:lpstr>
      <vt:lpstr>VzorPolozky</vt:lpstr>
      <vt:lpstr>Rekapitulace Objekt 01</vt:lpstr>
      <vt:lpstr>01 59163101A01 Pol</vt:lpstr>
      <vt:lpstr>01 59163101A02 Pol</vt:lpstr>
      <vt:lpstr>01 59163101A03 Pol</vt:lpstr>
      <vt:lpstr>01 59163101A10 Pol</vt:lpstr>
      <vt:lpstr>01 59163101A11 Pol</vt:lpstr>
      <vt:lpstr>01 59163101A20 Pol</vt:lpstr>
      <vt:lpstr>01 59163101B30 Pol</vt:lpstr>
      <vt:lpstr>01 59163101B35 Pol</vt:lpstr>
      <vt:lpstr>01 59163101C Pol</vt:lpstr>
      <vt:lpstr>Stavba!CelkemObjekty</vt:lpstr>
      <vt:lpstr>CenaStavby</vt:lpstr>
      <vt:lpstr>Stavba!CisloStavby</vt:lpstr>
      <vt:lpstr>MenaStavby</vt:lpstr>
      <vt:lpstr>MistoStavby</vt:lpstr>
      <vt:lpstr>Stavba!NazevStavby</vt:lpstr>
      <vt:lpstr>Stavba!Objednatel</vt:lpstr>
      <vt:lpstr>'01 59163101A01 Pol'!Oblast_tisku</vt:lpstr>
      <vt:lpstr>'01 59163101A02 Pol'!Oblast_tisku</vt:lpstr>
      <vt:lpstr>'01 59163101A03 Pol'!Oblast_tisku</vt:lpstr>
      <vt:lpstr>'01 59163101A10 Pol'!Oblast_tisku</vt:lpstr>
      <vt:lpstr>'01 59163101A11 Pol'!Oblast_tisku</vt:lpstr>
      <vt:lpstr>'01 59163101A20 Pol'!Oblast_tisku</vt:lpstr>
      <vt:lpstr>'01 59163101B30 Pol'!Oblast_tisku</vt:lpstr>
      <vt:lpstr>'01 59163101B35 Pol'!Oblast_tisku</vt:lpstr>
      <vt:lpstr>'01 59163101C Pol'!Oblast_tisku</vt:lpstr>
      <vt:lpstr>'Rekapitulace Objekt 01'!Oblast_tisku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2012-06-29T07:38:16Z</cp:lastPrinted>
  <dcterms:created xsi:type="dcterms:W3CDTF">2009-04-08T07:15:50Z</dcterms:created>
  <dcterms:modified xsi:type="dcterms:W3CDTF">2016-12-09T10:40:17Z</dcterms:modified>
</cp:coreProperties>
</file>